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8190" tabRatio="223"/>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360" i="1"/>
  <c r="J343"/>
  <c r="J352"/>
  <c r="J364"/>
  <c r="J362"/>
  <c r="J341"/>
  <c r="J338"/>
  <c r="J336"/>
  <c r="J334"/>
  <c r="J262"/>
  <c r="J261" s="1"/>
  <c r="J101"/>
  <c r="J76"/>
  <c r="J206"/>
  <c r="J482"/>
  <c r="J478"/>
  <c r="J474"/>
  <c r="J466"/>
  <c r="J461"/>
  <c r="J456"/>
  <c r="J445"/>
  <c r="J438"/>
  <c r="J436"/>
  <c r="J433"/>
  <c r="J425"/>
  <c r="J419"/>
  <c r="J415"/>
  <c r="J407"/>
  <c r="J393"/>
  <c r="J389"/>
  <c r="J381"/>
  <c r="J377"/>
  <c r="J369"/>
  <c r="J153"/>
  <c r="J329"/>
  <c r="J321"/>
  <c r="J309"/>
  <c r="J301"/>
  <c r="J300" s="1"/>
  <c r="J298"/>
  <c r="J297" s="1"/>
  <c r="J294"/>
  <c r="J289"/>
  <c r="J287"/>
  <c r="J284"/>
  <c r="J279"/>
  <c r="J274"/>
  <c r="J266"/>
  <c r="J259"/>
  <c r="J255"/>
  <c r="J253"/>
  <c r="J251"/>
  <c r="J246"/>
  <c r="J242"/>
  <c r="J233"/>
  <c r="J228"/>
  <c r="J227" s="1"/>
  <c r="J224"/>
  <c r="J220"/>
  <c r="J214"/>
  <c r="J209"/>
  <c r="J200"/>
  <c r="J485"/>
  <c r="J484" s="1"/>
  <c r="J151"/>
  <c r="J351" l="1"/>
  <c r="J333" s="1"/>
  <c r="J332" s="1"/>
  <c r="J152"/>
  <c r="J156"/>
  <c r="J154" s="1"/>
  <c r="J107"/>
  <c r="J124"/>
  <c r="J118"/>
  <c r="J105"/>
  <c r="J104"/>
  <c r="J95"/>
  <c r="J94"/>
  <c r="J129"/>
  <c r="J119"/>
  <c r="J472"/>
  <c r="J487" s="1"/>
  <c r="J451"/>
  <c r="J431"/>
  <c r="J413"/>
  <c r="J423" s="1"/>
  <c r="J375"/>
  <c r="J315"/>
  <c r="J272"/>
  <c r="J317"/>
  <c r="J387"/>
  <c r="J327"/>
  <c r="J325"/>
  <c r="J304"/>
  <c r="J239"/>
  <c r="J264" s="1"/>
  <c r="J218"/>
  <c r="J231" s="1"/>
  <c r="J150" l="1"/>
  <c r="J149" s="1"/>
  <c r="J367"/>
  <c r="J307"/>
  <c r="J405"/>
  <c r="J441"/>
  <c r="J443" s="1"/>
  <c r="J459"/>
  <c r="J37" l="1"/>
  <c r="J74"/>
  <c r="J113"/>
  <c r="J71"/>
  <c r="J69"/>
  <c r="J67"/>
  <c r="J65"/>
  <c r="J62"/>
  <c r="J59"/>
  <c r="J56"/>
  <c r="J54"/>
  <c r="J52"/>
  <c r="J50"/>
  <c r="J47"/>
  <c r="J44"/>
  <c r="J35"/>
  <c r="J32"/>
  <c r="J29"/>
  <c r="J25"/>
  <c r="J147"/>
  <c r="J140"/>
  <c r="J139"/>
  <c r="J138"/>
  <c r="J128"/>
  <c r="J126"/>
  <c r="J125"/>
  <c r="J117"/>
  <c r="J116" s="1"/>
  <c r="J112"/>
  <c r="J110"/>
  <c r="J133"/>
  <c r="J142"/>
  <c r="J111"/>
  <c r="J108"/>
  <c r="J98"/>
  <c r="J97"/>
  <c r="J96"/>
  <c r="J93" l="1"/>
  <c r="J61"/>
  <c r="J24"/>
  <c r="J453"/>
  <c r="J464" s="1"/>
  <c r="J488" s="1"/>
  <c r="J127" l="1"/>
  <c r="J123" s="1"/>
  <c r="J136"/>
  <c r="J100"/>
  <c r="J99" s="1"/>
  <c r="J106"/>
  <c r="J103" s="1"/>
  <c r="J114"/>
  <c r="J115"/>
  <c r="J122"/>
  <c r="J121" s="1"/>
  <c r="J135"/>
  <c r="J145"/>
  <c r="J143"/>
  <c r="J134"/>
  <c r="J157"/>
  <c r="J148"/>
  <c r="J144"/>
  <c r="J109" l="1"/>
  <c r="J132"/>
  <c r="J92"/>
  <c r="J73"/>
  <c r="J46"/>
  <c r="J34"/>
  <c r="J160" l="1"/>
  <c r="J23"/>
  <c r="J79" s="1"/>
</calcChain>
</file>

<file path=xl/comments1.xml><?xml version="1.0" encoding="utf-8"?>
<comments xmlns="http://schemas.openxmlformats.org/spreadsheetml/2006/main">
  <authors>
    <author>Trezor</author>
  </authors>
  <commentList>
    <comment ref="B188" authorId="0">
      <text>
        <r>
          <rPr>
            <b/>
            <sz val="8"/>
            <color indexed="81"/>
            <rFont val="Tahoma"/>
            <family val="2"/>
          </rPr>
          <t>Trezor:</t>
        </r>
        <r>
          <rPr>
            <sz val="8"/>
            <color indexed="81"/>
            <rFont val="Tahoma"/>
            <family val="2"/>
          </rPr>
          <t xml:space="preserve">
</t>
        </r>
      </text>
    </comment>
    <comment ref="F368" authorId="0">
      <text>
        <r>
          <rPr>
            <b/>
            <sz val="8"/>
            <color indexed="81"/>
            <rFont val="Tahoma"/>
            <family val="2"/>
          </rPr>
          <t>Trezor:</t>
        </r>
        <r>
          <rPr>
            <sz val="8"/>
            <color indexed="81"/>
            <rFont val="Tahoma"/>
            <family val="2"/>
          </rPr>
          <t xml:space="preserve">
</t>
        </r>
      </text>
    </comment>
  </commentList>
</comments>
</file>

<file path=xl/sharedStrings.xml><?xml version="1.0" encoding="utf-8"?>
<sst xmlns="http://schemas.openxmlformats.org/spreadsheetml/2006/main" count="998" uniqueCount="417">
  <si>
    <t xml:space="preserve">O Д Л У К У </t>
  </si>
  <si>
    <t xml:space="preserve">  Примици се распоређују на:</t>
  </si>
  <si>
    <t>ПРИМИЦИ</t>
  </si>
  <si>
    <t>Економска          клацификација</t>
  </si>
  <si>
    <t xml:space="preserve">Текући приходи </t>
  </si>
  <si>
    <t>Порези</t>
  </si>
  <si>
    <t>711-1</t>
  </si>
  <si>
    <t>Порез на доходак физичких лица</t>
  </si>
  <si>
    <t>711-1-1</t>
  </si>
  <si>
    <t>Порез на лична примања</t>
  </si>
  <si>
    <t>711-1-3</t>
  </si>
  <si>
    <t>Порез на остала лична примања</t>
  </si>
  <si>
    <t>711-1-4</t>
  </si>
  <si>
    <t>Порез на приходе од самосталне дјелатности</t>
  </si>
  <si>
    <t>711-3</t>
  </si>
  <si>
    <t>Порез на имовину</t>
  </si>
  <si>
    <t>711-3-1</t>
  </si>
  <si>
    <t>Порез на непокретности</t>
  </si>
  <si>
    <t>711-3-2</t>
  </si>
  <si>
    <t>Порез на промет непокретности</t>
  </si>
  <si>
    <t>711-7</t>
  </si>
  <si>
    <t>Локални порези</t>
  </si>
  <si>
    <t>711-7-5</t>
  </si>
  <si>
    <t>Прирез порезу на доходак физичких лица</t>
  </si>
  <si>
    <t>Таксе</t>
  </si>
  <si>
    <t>713-1</t>
  </si>
  <si>
    <t>Локалне административне таксе</t>
  </si>
  <si>
    <t>713-5</t>
  </si>
  <si>
    <t>Локалне комуналне таксе</t>
  </si>
  <si>
    <t>713-5-1</t>
  </si>
  <si>
    <t>Комунална такса за коришћење простора на  јавним површинама или испред пословних просторија у пословне сврхе</t>
  </si>
  <si>
    <t>713-5-5</t>
  </si>
  <si>
    <t>Комунална такса за коришћење слободних површина за кампове, постављање шатора или друге облике за привремено коришћење</t>
  </si>
  <si>
    <t>713-5-7</t>
  </si>
  <si>
    <t>Комунална такса за држање и коришћење чамаца и сплавова на води</t>
  </si>
  <si>
    <t>713-5-8</t>
  </si>
  <si>
    <t>Остале комуналне таксе</t>
  </si>
  <si>
    <t>713-6</t>
  </si>
  <si>
    <t>Туристичка такса</t>
  </si>
  <si>
    <t>713-6-1</t>
  </si>
  <si>
    <t>714-2</t>
  </si>
  <si>
    <t>Накнада за коришћење природних добара</t>
  </si>
  <si>
    <t>714-2-1</t>
  </si>
  <si>
    <t>714-5</t>
  </si>
  <si>
    <t>714-5-1</t>
  </si>
  <si>
    <t>714-6</t>
  </si>
  <si>
    <t>714-6-1</t>
  </si>
  <si>
    <t>714-7-1</t>
  </si>
  <si>
    <t>714-8</t>
  </si>
  <si>
    <t>714-9</t>
  </si>
  <si>
    <t>Остале накнаде</t>
  </si>
  <si>
    <t>714-9-1</t>
  </si>
  <si>
    <t>Остали приходи</t>
  </si>
  <si>
    <t>715-2</t>
  </si>
  <si>
    <t>715-2-5</t>
  </si>
  <si>
    <t>715-3</t>
  </si>
  <si>
    <t>Приходи које органи остварују вршењем своје дјелатности</t>
  </si>
  <si>
    <t>715-3-1</t>
  </si>
  <si>
    <t>Приходи од дјелатности органа</t>
  </si>
  <si>
    <t>715-5-4</t>
  </si>
  <si>
    <t xml:space="preserve">Донације и трансфери </t>
  </si>
  <si>
    <t xml:space="preserve">Донације </t>
  </si>
  <si>
    <t>742-6</t>
  </si>
  <si>
    <t>742-6-1</t>
  </si>
  <si>
    <t xml:space="preserve">   УКУПНИ ПРИМИЦИ:</t>
  </si>
  <si>
    <t>Економска класификација</t>
  </si>
  <si>
    <t xml:space="preserve">ОПИС </t>
  </si>
  <si>
    <t>Текући расходи</t>
  </si>
  <si>
    <t>Бруто зараде и доприноси</t>
  </si>
  <si>
    <t>Нето зараде</t>
  </si>
  <si>
    <t>411-1</t>
  </si>
  <si>
    <t>411-1-1</t>
  </si>
  <si>
    <t xml:space="preserve">Порези на зараде запослених </t>
  </si>
  <si>
    <t>411-2</t>
  </si>
  <si>
    <t>411-2-1</t>
  </si>
  <si>
    <t>Доприноси на терет запослених</t>
  </si>
  <si>
    <t>411-3</t>
  </si>
  <si>
    <t>411-3-1</t>
  </si>
  <si>
    <t>Доприноси на терет послодавца</t>
  </si>
  <si>
    <t>411-4</t>
  </si>
  <si>
    <t>411-4-1</t>
  </si>
  <si>
    <t>411-5</t>
  </si>
  <si>
    <t>411-5-1</t>
  </si>
  <si>
    <t>Остала лична примања</t>
  </si>
  <si>
    <t>Накнаде скупштинским одборницима</t>
  </si>
  <si>
    <t>413-1</t>
  </si>
  <si>
    <t>413-1-1</t>
  </si>
  <si>
    <t>413-3</t>
  </si>
  <si>
    <t>413-3-1</t>
  </si>
  <si>
    <t>413-4</t>
  </si>
  <si>
    <t>413-4-1</t>
  </si>
  <si>
    <t>Расходи за гориво</t>
  </si>
  <si>
    <t>Расходи за гориво- чишћење снијега</t>
  </si>
  <si>
    <t>413-5</t>
  </si>
  <si>
    <t>413-5-1</t>
  </si>
  <si>
    <t>Услуге стручног усавршавања</t>
  </si>
  <si>
    <t>414-2</t>
  </si>
  <si>
    <t>414-2-1</t>
  </si>
  <si>
    <t>Текуће одржавање опреме</t>
  </si>
  <si>
    <t>414-3</t>
  </si>
  <si>
    <t>414-3-1</t>
  </si>
  <si>
    <t>Закуп просторија за рад одборничких клубова</t>
  </si>
  <si>
    <t>Остали издаци</t>
  </si>
  <si>
    <t>Комуналне накнаде</t>
  </si>
  <si>
    <t>Трансфери институцијама, појединцима, невладином и јавном сектору</t>
  </si>
  <si>
    <t>Трансфери образовању</t>
  </si>
  <si>
    <t>Трансфери Туристичкој организацији</t>
  </si>
  <si>
    <t>431-2</t>
  </si>
  <si>
    <t>Трансфери Црвеном крсту</t>
  </si>
  <si>
    <t>431-3</t>
  </si>
  <si>
    <t>431-3-1</t>
  </si>
  <si>
    <t>431-9</t>
  </si>
  <si>
    <t>431-9-1</t>
  </si>
  <si>
    <t>Капитални издаци</t>
  </si>
  <si>
    <t>Издаци за локалну инфраструктуру</t>
  </si>
  <si>
    <t>441-2</t>
  </si>
  <si>
    <t>441-4</t>
  </si>
  <si>
    <t>Издаци за опрему</t>
  </si>
  <si>
    <t>441-5</t>
  </si>
  <si>
    <t>441-6</t>
  </si>
  <si>
    <t>Отплата дугова</t>
  </si>
  <si>
    <t>461-1</t>
  </si>
  <si>
    <t>Отплата обавеза из претходног периода</t>
  </si>
  <si>
    <t>463-1</t>
  </si>
  <si>
    <t>463-1-1</t>
  </si>
  <si>
    <t>Средства резерве</t>
  </si>
  <si>
    <t>471-1</t>
  </si>
  <si>
    <t>471-1-1</t>
  </si>
  <si>
    <t>472-1</t>
  </si>
  <si>
    <t>472-1-1</t>
  </si>
  <si>
    <t>УКУПНИ ИЗДАЦИ:</t>
  </si>
  <si>
    <t>Члан 3.</t>
  </si>
  <si>
    <t xml:space="preserve">О П И С </t>
  </si>
  <si>
    <t>О1</t>
  </si>
  <si>
    <t>СЛУЖБА ПРЕДСЈЕДНИКА ОПШТИНЕ</t>
  </si>
  <si>
    <t xml:space="preserve">Бруто зараде и доприноси </t>
  </si>
  <si>
    <t>Доприноси на терет запосленог</t>
  </si>
  <si>
    <t>СВЕГА : 01</t>
  </si>
  <si>
    <t>О2</t>
  </si>
  <si>
    <t>ПРЕДСЈЕДНИК СКУПШТИНЕ И СЛУЖБА СКУПШТИНЕ</t>
  </si>
  <si>
    <t>Расходи за материјал</t>
  </si>
  <si>
    <t>СВЕГА : 02</t>
  </si>
  <si>
    <t>О3</t>
  </si>
  <si>
    <t>Трансфер Центру за развој дурмиторског подручја</t>
  </si>
  <si>
    <t>Текућа буџетска резерва</t>
  </si>
  <si>
    <t>Стална буџетска резерва</t>
  </si>
  <si>
    <t>СВЕГА: 03</t>
  </si>
  <si>
    <t>О4</t>
  </si>
  <si>
    <t>СВЕГА : 04</t>
  </si>
  <si>
    <t>О5</t>
  </si>
  <si>
    <t>СВЕГА:05</t>
  </si>
  <si>
    <t>О6</t>
  </si>
  <si>
    <t>СВЕГА : 06</t>
  </si>
  <si>
    <t>О7</t>
  </si>
  <si>
    <t>СЛУЖБА ЗАШТИТЕ</t>
  </si>
  <si>
    <t>СВЕГА : О7</t>
  </si>
  <si>
    <t>Израда пројектне документације</t>
  </si>
  <si>
    <t>Компјутерска опрема</t>
  </si>
  <si>
    <t>Канцеларијска опрема</t>
  </si>
  <si>
    <t>Оправка локалних путева</t>
  </si>
  <si>
    <t>463-1-13</t>
  </si>
  <si>
    <t xml:space="preserve">Трансфери </t>
  </si>
  <si>
    <t>715-5</t>
  </si>
  <si>
    <t>ИЗДАЦИ</t>
  </si>
  <si>
    <t>АГРО БИЗНИС ИНФО ЦЕНТАР</t>
  </si>
  <si>
    <t>СВЕГА : О8</t>
  </si>
  <si>
    <t>Трансфери институцијама спорта</t>
  </si>
  <si>
    <t>О8</t>
  </si>
  <si>
    <t>Накнадe</t>
  </si>
  <si>
    <t>Изузимање</t>
  </si>
  <si>
    <t xml:space="preserve">Издаци за уређење земљишта </t>
  </si>
  <si>
    <t>441-2-80</t>
  </si>
  <si>
    <t>Израда просторно планске документације</t>
  </si>
  <si>
    <t xml:space="preserve">СЕКРЕТАРИЈАТ ЗА ФИНАНСИЈЕ И ЕКОНОМСКИ РАЗВ0Ј
</t>
  </si>
  <si>
    <t>СЕКРЕТАРИЈАТ ЗА УРЕЂЕЊЕ ПРОСТОРА, ЗАШТИТУ ЖИВОТНЕ СРЕДИНЕ И КОМУНАЛНО СТАМБЕНЕ ПОСЛОВЕ</t>
  </si>
  <si>
    <t>СЕКРЕТАРИЈАТ ЗА УПРАВУ И ДРУШТВЕНЕ ДЈЕЛАТНОСТИ</t>
  </si>
  <si>
    <t xml:space="preserve"> СЛУЖБА ГЛАВНОГ АДМИНИСТРАТОРА</t>
  </si>
  <si>
    <t>Орга. кла.</t>
  </si>
  <si>
    <t>Eкономска  клацификација</t>
  </si>
  <si>
    <t>713-5-6</t>
  </si>
  <si>
    <t xml:space="preserve">                 Члан 1.</t>
  </si>
  <si>
    <r>
      <t xml:space="preserve">                 </t>
    </r>
    <r>
      <rPr>
        <b/>
        <sz val="10"/>
        <rFont val="Arial"/>
        <family val="2"/>
      </rPr>
      <t xml:space="preserve"> Члан 2.</t>
    </r>
  </si>
  <si>
    <t>О П И С</t>
  </si>
  <si>
    <t xml:space="preserve">Издаци за опрему </t>
  </si>
  <si>
    <t>Отплата обавеза по основу судских рјешења</t>
  </si>
  <si>
    <t>Комунална такса за коришћење рекламних паноа</t>
  </si>
  <si>
    <t>714-7</t>
  </si>
  <si>
    <t>ИЗНОС</t>
  </si>
  <si>
    <t>Продаја непокретности</t>
  </si>
  <si>
    <t>721-1</t>
  </si>
  <si>
    <t>Трансфер од егализационог фонда</t>
  </si>
  <si>
    <t>431-2-1</t>
  </si>
  <si>
    <t>Трансфер невладиним организацијама</t>
  </si>
  <si>
    <t>Израда урбанистичких пројеката по захтјевима заинтересованих корисника</t>
  </si>
  <si>
    <t>Aдминистративне таксе</t>
  </si>
  <si>
    <t>713-1-2</t>
  </si>
  <si>
    <t>Накнада за коришћење шума</t>
  </si>
  <si>
    <t xml:space="preserve">Накнада за изградњу и одржавање локалних путева </t>
  </si>
  <si>
    <t>Накнада за путеве</t>
  </si>
  <si>
    <t>Годишња накнада при регистрацији моторних возила</t>
  </si>
  <si>
    <t>714-8-4</t>
  </si>
  <si>
    <t>Новчане казне и одузете имовинске користи</t>
  </si>
  <si>
    <t>Приходи од камата за неблаговремено плаћање обавеза</t>
  </si>
  <si>
    <t>715-2-1</t>
  </si>
  <si>
    <t>Новчане казне за прекршаје које изриче инспекција</t>
  </si>
  <si>
    <t>Примици од продаје имовине</t>
  </si>
  <si>
    <t>721-1-2</t>
  </si>
  <si>
    <t>741-1</t>
  </si>
  <si>
    <t>741-1-2</t>
  </si>
  <si>
    <t xml:space="preserve"> Текуће донације </t>
  </si>
  <si>
    <t>412-6-1</t>
  </si>
  <si>
    <t>412-6</t>
  </si>
  <si>
    <t>412-7</t>
  </si>
  <si>
    <t>412-7-1</t>
  </si>
  <si>
    <t xml:space="preserve">Административни материјал </t>
  </si>
  <si>
    <t>Материјал за посебне намјене</t>
  </si>
  <si>
    <t>Расходи за енергију</t>
  </si>
  <si>
    <t>413-5-2</t>
  </si>
  <si>
    <t>Расходи за услуге</t>
  </si>
  <si>
    <t>414-1</t>
  </si>
  <si>
    <t>414-1-1</t>
  </si>
  <si>
    <t>Службена путовања</t>
  </si>
  <si>
    <t>Репрезентација</t>
  </si>
  <si>
    <t>414-3-2</t>
  </si>
  <si>
    <t>Комуникационе услуге-телефони</t>
  </si>
  <si>
    <t>Комуникационе услуге-поштанске услуге</t>
  </si>
  <si>
    <t>414-4</t>
  </si>
  <si>
    <t>414-4-1</t>
  </si>
  <si>
    <t>Банкарске услуге</t>
  </si>
  <si>
    <t>414-8</t>
  </si>
  <si>
    <t>414-8-1</t>
  </si>
  <si>
    <t>Расходи за текуће одржавање</t>
  </si>
  <si>
    <t>415-2</t>
  </si>
  <si>
    <t>415-2-1</t>
  </si>
  <si>
    <t>Текуће одржавање грађевинских објеката</t>
  </si>
  <si>
    <t>415-3</t>
  </si>
  <si>
    <t>415-3-1</t>
  </si>
  <si>
    <t>Рента</t>
  </si>
  <si>
    <t>417-1</t>
  </si>
  <si>
    <t>417-1-1</t>
  </si>
  <si>
    <t>419-1</t>
  </si>
  <si>
    <t>419-1-1</t>
  </si>
  <si>
    <t>Издаци по основу уговора о дјелу</t>
  </si>
  <si>
    <t>419-4</t>
  </si>
  <si>
    <t>Осигурање</t>
  </si>
  <si>
    <t>419-6</t>
  </si>
  <si>
    <t>419-6-1</t>
  </si>
  <si>
    <t>419-9</t>
  </si>
  <si>
    <t>419-9-1</t>
  </si>
  <si>
    <t>Остало - Прослава дана ослобођења Жабљака</t>
  </si>
  <si>
    <t xml:space="preserve">Остало </t>
  </si>
  <si>
    <t>Трансфери Ј.У.Центар за културу</t>
  </si>
  <si>
    <t>431-3-3</t>
  </si>
  <si>
    <t>431-4</t>
  </si>
  <si>
    <t>431-4-1</t>
  </si>
  <si>
    <t>431-5</t>
  </si>
  <si>
    <t>431-5-1</t>
  </si>
  <si>
    <t>Трансфери политичким партијама,странкама и удружењима</t>
  </si>
  <si>
    <t>431-6</t>
  </si>
  <si>
    <t>431-6-1</t>
  </si>
  <si>
    <t>Трансфери за једнократне социјалне помоћи</t>
  </si>
  <si>
    <t>431-8</t>
  </si>
  <si>
    <t>Трансфери појединцима-Стипендије</t>
  </si>
  <si>
    <t>431-8-1</t>
  </si>
  <si>
    <t>431-9-3</t>
  </si>
  <si>
    <t>431-9-2</t>
  </si>
  <si>
    <t>431-9-4</t>
  </si>
  <si>
    <t>Трансфери за манифестацију "Дани планинског цвијећа"</t>
  </si>
  <si>
    <t>432-6</t>
  </si>
  <si>
    <t>432-6-1</t>
  </si>
  <si>
    <t>441-2-91</t>
  </si>
  <si>
    <t>441-2-92</t>
  </si>
  <si>
    <t>441-2-90</t>
  </si>
  <si>
    <t>441-4-40</t>
  </si>
  <si>
    <t>441-4-41</t>
  </si>
  <si>
    <t>441-5-50</t>
  </si>
  <si>
    <t>441-5-53</t>
  </si>
  <si>
    <t>441-6-60</t>
  </si>
  <si>
    <t>441-6-61</t>
  </si>
  <si>
    <t>463-1-11</t>
  </si>
  <si>
    <t>441-6-6</t>
  </si>
  <si>
    <t>441-5-5</t>
  </si>
  <si>
    <t>441-4-4</t>
  </si>
  <si>
    <t>441-2-2</t>
  </si>
  <si>
    <t xml:space="preserve">                                                     Члан 5.</t>
  </si>
  <si>
    <t>Ова Одлука ступа на снагу осмог дана од дана објављивања у "Сл.листу ЦГ -општински прописи".</t>
  </si>
  <si>
    <t>Број: 401/12-01-</t>
  </si>
  <si>
    <t xml:space="preserve">               Скупштина општине Жабљак</t>
  </si>
  <si>
    <t>Предсједник Скупштине</t>
  </si>
  <si>
    <t>Видоје Томчић, с.р.</t>
  </si>
  <si>
    <t>714-2-4</t>
  </si>
  <si>
    <t>Накнада за коришћење минералних сировина</t>
  </si>
  <si>
    <t>419-4-1</t>
  </si>
  <si>
    <t>419-9-2</t>
  </si>
  <si>
    <t>,</t>
  </si>
  <si>
    <t>Накнада за закуп грађевинског земљишта</t>
  </si>
  <si>
    <t>714-8-9</t>
  </si>
  <si>
    <t>Накнада за постављање цјевовода,водовода,канализације,електричних,телефонских водова на јавним површинама.</t>
  </si>
  <si>
    <t>Накнада за уређивање и изградњу  грађевинског земљишта</t>
  </si>
  <si>
    <t>441-2-81</t>
  </si>
  <si>
    <t xml:space="preserve">Члан 5. </t>
  </si>
  <si>
    <t>441-2-30</t>
  </si>
  <si>
    <t>Водоснадбијевање сеоских насеља</t>
  </si>
  <si>
    <t>Водоснадбијевање</t>
  </si>
  <si>
    <t>Жабљак, _____________. године</t>
  </si>
  <si>
    <t>732-1</t>
  </si>
  <si>
    <t>732-1-1</t>
  </si>
  <si>
    <t>Средства пренесена из претходне године</t>
  </si>
  <si>
    <t>431-3-4</t>
  </si>
  <si>
    <t>Трансфер Д.О.О."Спортски Центар Жабљак"</t>
  </si>
  <si>
    <t>441-5-51</t>
  </si>
  <si>
    <t>Набавка путничког возила</t>
  </si>
  <si>
    <t>Трансфер  Д.О.О."Комунално и водовод"</t>
  </si>
  <si>
    <t>431-5-2</t>
  </si>
  <si>
    <t>Трансфер мјесним заједницама</t>
  </si>
  <si>
    <t xml:space="preserve">Издаци за пољопривреду </t>
  </si>
  <si>
    <t>431-5-3</t>
  </si>
  <si>
    <t>Трансфер Туристичкој организацији</t>
  </si>
  <si>
    <t>Трансфер институцијама спорта</t>
  </si>
  <si>
    <t>Трансфер појединцима-Стипендије</t>
  </si>
  <si>
    <t>Трансфер Црвеном крсту</t>
  </si>
  <si>
    <t>Трансфер за манифестацију "Дани планинског цвијећа"</t>
  </si>
  <si>
    <t>Трансфер СУБНОР-у</t>
  </si>
  <si>
    <t>461-1-12</t>
  </si>
  <si>
    <t>Отплата кредита</t>
  </si>
  <si>
    <t>441-2-40</t>
  </si>
  <si>
    <t>Издаци за канализациону мрежу</t>
  </si>
  <si>
    <t>441-2-41</t>
  </si>
  <si>
    <t>419-1-2</t>
  </si>
  <si>
    <t>Издаци за пољопривреду</t>
  </si>
  <si>
    <t>KOМУНАЛНА ПОЛИЦИЈА</t>
  </si>
  <si>
    <t>Остало</t>
  </si>
  <si>
    <t>CВЕГА : 09</t>
  </si>
  <si>
    <t>О9</t>
  </si>
  <si>
    <t>У К У П Н О : О1+02+03+04+05+06+07+08+09</t>
  </si>
  <si>
    <t>441-5-54</t>
  </si>
  <si>
    <t>Инвестиционо одржавање</t>
  </si>
  <si>
    <t xml:space="preserve">              За извршење буџета одговоран је предсједник Општине a за намјенско коришћење         буџетских средстава одговоран је буџетски извршилац.</t>
  </si>
  <si>
    <t xml:space="preserve">Члан 4. </t>
  </si>
  <si>
    <t xml:space="preserve">           Буџетска средства током године, стављају се на располагањe свим носиоцима и корисницима средстава у оквиру остварених примитака и у зависности од доспјелих обавеза, уколико законом, прописом Општине или уговором није другачије одређено.</t>
  </si>
  <si>
    <t xml:space="preserve">              Потрошачке јединице могу, уз одобрење предсједника Општине, преусмјерити одобрена средства по појединим намјенама,  а највише  до 10% средстава одређених за потрошачку јединицу.</t>
  </si>
  <si>
    <t xml:space="preserve">Члан 6. </t>
  </si>
  <si>
    <t xml:space="preserve">             Сви корисници буџетских средстава морају средства користити за утврђене намјене штедљиво и у складу са прописом о коришћењу односно располагању тим средствима. Потрошачка јединица ће одобрена средства користити по динамици коју одобри предсједник 0пштине.</t>
  </si>
  <si>
    <t xml:space="preserve">Члан 7. </t>
  </si>
  <si>
    <t xml:space="preserve">              Уколико се услед неравномјерног прилива примитака буџета не може обезбједити извршење планираних издатака, за покриће тих издатака могу се користити средства резерве и краткорочни зајам у границама прописаним законом.</t>
  </si>
  <si>
    <t>Члан 8.</t>
  </si>
  <si>
    <t xml:space="preserve">             У случајевима када током фискалне године дође до смањења планираних примитака или повећања планираних издатака може се вршити измјена буџета по поступку прописаном за његово доношење.</t>
  </si>
  <si>
    <t>Члан 9.</t>
  </si>
  <si>
    <t xml:space="preserve">              У сталну буџетску резерву издваја се највише 2,0 % укупних прихода за буџетску годину. Средства сталне буџетске резерве користиће се у складу са законом. У оквиру буџета дио планираних примитака не распоређује се унапријед већ се задржава на име текуће буџетске резерве, која се користе за непредвиђене или недовољно предвиђене послове који се финансирају из буџета.</t>
  </si>
  <si>
    <t>Члан 10.</t>
  </si>
  <si>
    <t xml:space="preserve"> </t>
  </si>
  <si>
    <t xml:space="preserve"> о Буџету општине Жабљак за 2017. годину</t>
  </si>
  <si>
    <t>713-5-9</t>
  </si>
  <si>
    <t>Комунална накнада</t>
  </si>
  <si>
    <r>
      <t xml:space="preserve">            На основу члана  33  став 2 Закона о буџету и фискалној одговорности („Сл. лист ЦГ“, бр. 20/14), члана 39 Закона о финансирању локалне самоуправе   ( "Сл. лист РЦГ“, бр.42/03, 44/03, и ,,Сл. лист ЦГ " бр. 5/08 и 74/10 ), члана 38.  став 1. тачка 6. Статута општине Жабљак   („Сл. лист РЦГ-општински прописи“бр, 06/11 i 03/11 ), Скупштина општине Жабљак на сједници одржаној дана ____________ 2016. године, </t>
    </r>
    <r>
      <rPr>
        <b/>
        <sz val="11"/>
        <rFont val="Times New Roman"/>
        <family val="1"/>
        <charset val="238"/>
      </rPr>
      <t xml:space="preserve">д о н и ј е л а  је </t>
    </r>
  </si>
  <si>
    <t>419-9-3</t>
  </si>
  <si>
    <t>Kaмате</t>
  </si>
  <si>
    <t>416-1</t>
  </si>
  <si>
    <t>416-1-1</t>
  </si>
  <si>
    <t>Камата за кредит</t>
  </si>
  <si>
    <t>431-5-4</t>
  </si>
  <si>
    <t>Трансфер Културно научном скупу ,,Вукова задужбина"</t>
  </si>
  <si>
    <t>Остало - културни садржаји</t>
  </si>
  <si>
    <t>441-2-42</t>
  </si>
  <si>
    <t>Број: 401/16-01-</t>
  </si>
  <si>
    <t>Награда "17.септембар"</t>
  </si>
  <si>
    <t>461-4</t>
  </si>
  <si>
    <t>419-9-4</t>
  </si>
  <si>
    <r>
      <t xml:space="preserve">          Буџет општине Жабљак ( у даљем тексту: Буџет) садржи примитке и издатке у износу од </t>
    </r>
    <r>
      <rPr>
        <b/>
        <sz val="10"/>
        <rFont val="Arial"/>
        <family val="2"/>
      </rPr>
      <t>1.832,500,00</t>
    </r>
    <r>
      <rPr>
        <b/>
        <sz val="10"/>
        <rFont val="Calibri"/>
        <family val="2"/>
      </rPr>
      <t>€</t>
    </r>
  </si>
  <si>
    <t>Изградња фекалне канализације у дијелу насеља Пећића ограда, насеља изнад МБ-а и Тмајевца, атмосферске канализације у улици Божидара Жугића до Вука Караџића, као и саобраћајнице са расвјетом од Градске тржнице до стадиона</t>
  </si>
  <si>
    <t>441-6-62</t>
  </si>
  <si>
    <t>441-2-20</t>
  </si>
  <si>
    <t>Електрификација</t>
  </si>
  <si>
    <t>441-2-21</t>
  </si>
  <si>
    <t xml:space="preserve">Лед расвјета </t>
  </si>
  <si>
    <t>Реконструкција асвалтног застора</t>
  </si>
  <si>
    <t>441-2-50</t>
  </si>
  <si>
    <t>Уређење градског парка</t>
  </si>
  <si>
    <t>Обавезе из претходне године</t>
  </si>
  <si>
    <t>412-7-2</t>
  </si>
  <si>
    <t>Средства за рјешавање стамбених питања запослених</t>
  </si>
  <si>
    <t xml:space="preserve">Члан 11. </t>
  </si>
  <si>
    <r>
      <t xml:space="preserve">             Распоред средстава буџета у износу од  1.832.500,00 </t>
    </r>
    <r>
      <rPr>
        <b/>
        <sz val="10"/>
        <rFont val="Arial"/>
        <family val="2"/>
        <charset val="204"/>
      </rPr>
      <t xml:space="preserve">€ </t>
    </r>
    <r>
      <rPr>
        <sz val="10"/>
        <rFont val="Arial"/>
        <family val="2"/>
        <charset val="238"/>
      </rPr>
      <t>по носиоцима, корисницима и ближим намјенама садржан је у посебном дијелу који гласи:</t>
    </r>
  </si>
  <si>
    <r>
      <t xml:space="preserve"> -Средства сталне буџетске резерве ……....................</t>
    </r>
    <r>
      <rPr>
        <b/>
        <sz val="10"/>
        <rFont val="Arial"/>
        <family val="2"/>
        <charset val="238"/>
      </rPr>
      <t xml:space="preserve">.3.000,00 </t>
    </r>
    <r>
      <rPr>
        <sz val="10"/>
        <rFont val="Arial"/>
        <family val="2"/>
        <charset val="238"/>
      </rPr>
      <t>€-</t>
    </r>
  </si>
  <si>
    <r>
      <t xml:space="preserve"> - Средства текуће буџетске резерве ….……….............</t>
    </r>
    <r>
      <rPr>
        <b/>
        <sz val="10"/>
        <rFont val="Arial"/>
        <family val="2"/>
        <charset val="238"/>
      </rPr>
      <t>7.000,00 €</t>
    </r>
  </si>
  <si>
    <r>
      <t xml:space="preserve"> - Буџетске расходе ...............................................</t>
    </r>
    <r>
      <rPr>
        <b/>
        <sz val="10"/>
        <rFont val="Arial"/>
        <family val="2"/>
        <charset val="238"/>
      </rPr>
      <t>1.822.500,00</t>
    </r>
    <r>
      <rPr>
        <b/>
        <sz val="10"/>
        <rFont val="Calibri"/>
        <family val="2"/>
      </rPr>
      <t>€</t>
    </r>
  </si>
  <si>
    <t xml:space="preserve">               Примици Буџета  по изворима и  врстама и распоред примитака на основне намјене утврђени су у следећим износима:</t>
  </si>
  <si>
    <t>742-6-2</t>
  </si>
  <si>
    <t>Трансфер од Буџета Црне Горе</t>
  </si>
  <si>
    <t>Изградња фекалне канализације (дио Старог Пазаришта-Језерошаранска улица, Дробњачка улица,Светог Саве,Јакова Остојића,Пејов До и Лучевача)</t>
  </si>
  <si>
    <t>Елаборат процјене утицаја на животну средину за депонију</t>
  </si>
  <si>
    <t>441-2-82</t>
  </si>
  <si>
    <t>Пројектовање и изградња приступне рампе и лифта за лица са инвалидитетом за зграду старе општине и јавне површине</t>
  </si>
  <si>
    <t>441-2-83</t>
  </si>
  <si>
    <t>Пројектовање паркинга од моста до рампе</t>
  </si>
  <si>
    <t>441-2-84</t>
  </si>
  <si>
    <t>Израда пројектне документације за фекалну канализацију Равни Жабљак - Хотел Дурмитор</t>
  </si>
  <si>
    <t>441-2-85</t>
  </si>
  <si>
    <t>Пројектовање прилазног пута и паркинга код капеле</t>
  </si>
  <si>
    <t>441-2-86</t>
  </si>
  <si>
    <t>Остали пројекти</t>
  </si>
  <si>
    <t>УП Врела</t>
  </si>
  <si>
    <t>441-2-93</t>
  </si>
  <si>
    <t>УП Варезина Вода</t>
  </si>
  <si>
    <t>441-2-94</t>
  </si>
  <si>
    <t xml:space="preserve">Измјене ДУП-а - хотел </t>
  </si>
  <si>
    <t>Измјене ДУП-а - бензинска пумпа</t>
  </si>
  <si>
    <t>441-2-95</t>
  </si>
  <si>
    <t>441-2-96</t>
  </si>
  <si>
    <t xml:space="preserve">Локална студија локације Борје III </t>
  </si>
  <si>
    <t>441-2-97</t>
  </si>
  <si>
    <t>441-2-98</t>
  </si>
  <si>
    <t>Oстала просторно планска документација</t>
  </si>
  <si>
    <t>ЛСЛ Ускоци</t>
  </si>
  <si>
    <t>441-2-99</t>
  </si>
  <si>
    <t>441-2-87</t>
  </si>
  <si>
    <t>Пројектовање и изградња ЛСЛ Ковачка долина I</t>
  </si>
</sst>
</file>

<file path=xl/styles.xml><?xml version="1.0" encoding="utf-8"?>
<styleSheet xmlns="http://schemas.openxmlformats.org/spreadsheetml/2006/main">
  <numFmts count="2">
    <numFmt numFmtId="164" formatCode="mm/dd/yy"/>
    <numFmt numFmtId="165" formatCode="#,##0.00;[Red]#,##0.00"/>
  </numFmts>
  <fonts count="23">
    <font>
      <sz val="10"/>
      <name val="Arial"/>
      <family val="2"/>
      <charset val="238"/>
    </font>
    <font>
      <sz val="11"/>
      <name val="Times New Roman"/>
      <family val="1"/>
      <charset val="238"/>
    </font>
    <font>
      <b/>
      <sz val="11"/>
      <name val="Times New Roman"/>
      <family val="1"/>
      <charset val="238"/>
    </font>
    <font>
      <b/>
      <sz val="10"/>
      <name val="Arial"/>
      <family val="2"/>
      <charset val="238"/>
    </font>
    <font>
      <b/>
      <sz val="10"/>
      <name val="Arial"/>
      <family val="2"/>
    </font>
    <font>
      <sz val="10"/>
      <name val="Arial"/>
      <family val="2"/>
    </font>
    <font>
      <sz val="10"/>
      <name val="Arial"/>
      <family val="2"/>
      <charset val="238"/>
    </font>
    <font>
      <b/>
      <sz val="9"/>
      <name val="Arial"/>
      <family val="2"/>
      <charset val="238"/>
    </font>
    <font>
      <sz val="8"/>
      <color indexed="81"/>
      <name val="Tahoma"/>
      <family val="2"/>
    </font>
    <font>
      <b/>
      <sz val="8"/>
      <color indexed="81"/>
      <name val="Tahoma"/>
      <family val="2"/>
    </font>
    <font>
      <b/>
      <sz val="10"/>
      <name val="Arial"/>
      <family val="2"/>
      <charset val="204"/>
    </font>
    <font>
      <sz val="10"/>
      <color indexed="10"/>
      <name val="Arial"/>
      <family val="2"/>
      <charset val="238"/>
    </font>
    <font>
      <b/>
      <sz val="10"/>
      <color indexed="10"/>
      <name val="Arial"/>
      <family val="2"/>
      <charset val="238"/>
    </font>
    <font>
      <b/>
      <sz val="10"/>
      <color indexed="10"/>
      <name val="Arial"/>
      <family val="2"/>
    </font>
    <font>
      <sz val="10"/>
      <color indexed="10"/>
      <name val="Arial"/>
      <family val="2"/>
    </font>
    <font>
      <sz val="12"/>
      <name val="Arial"/>
      <family val="2"/>
    </font>
    <font>
      <sz val="10"/>
      <name val="Arial"/>
      <family val="2"/>
      <charset val="238"/>
    </font>
    <font>
      <b/>
      <sz val="10"/>
      <color indexed="8"/>
      <name val="Arial"/>
      <family val="2"/>
      <charset val="238"/>
    </font>
    <font>
      <sz val="10"/>
      <color indexed="10"/>
      <name val="Arial"/>
      <family val="2"/>
      <charset val="238"/>
    </font>
    <font>
      <b/>
      <sz val="10"/>
      <color indexed="10"/>
      <name val="Arial"/>
      <family val="2"/>
      <charset val="238"/>
    </font>
    <font>
      <sz val="10"/>
      <color indexed="10"/>
      <name val="Arial"/>
      <family val="2"/>
      <charset val="238"/>
    </font>
    <font>
      <b/>
      <sz val="10"/>
      <color rgb="FFFF0000"/>
      <name val="Arial"/>
      <family val="2"/>
    </font>
    <font>
      <b/>
      <sz val="10"/>
      <name val="Calibri"/>
      <family val="2"/>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cellStyleXfs>
  <cellXfs count="456">
    <xf numFmtId="0" fontId="0" fillId="0" borderId="0" xfId="0"/>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0" fillId="0" borderId="1" xfId="0" applyBorder="1"/>
    <xf numFmtId="0" fontId="4" fillId="0" borderId="1" xfId="0" applyFont="1"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right"/>
    </xf>
    <xf numFmtId="0" fontId="4" fillId="0" borderId="1" xfId="0" applyFont="1" applyBorder="1" applyAlignment="1">
      <alignment horizontal="center" wrapText="1"/>
    </xf>
    <xf numFmtId="0" fontId="0" fillId="0" borderId="1"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xf>
    <xf numFmtId="0" fontId="0" fillId="0" borderId="4" xfId="0"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0" borderId="6" xfId="0" applyBorder="1"/>
    <xf numFmtId="0" fontId="0" fillId="0" borderId="0"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left"/>
    </xf>
    <xf numFmtId="0" fontId="0" fillId="0" borderId="6" xfId="0" applyFont="1" applyBorder="1" applyAlignment="1">
      <alignment horizontal="left"/>
    </xf>
    <xf numFmtId="0" fontId="4" fillId="0" borderId="4" xfId="0" applyFont="1" applyBorder="1" applyAlignment="1">
      <alignment horizontal="right"/>
    </xf>
    <xf numFmtId="0" fontId="4" fillId="0" borderId="6" xfId="0" applyFont="1" applyBorder="1" applyAlignment="1">
      <alignment horizontal="center"/>
    </xf>
    <xf numFmtId="0" fontId="4" fillId="0" borderId="6" xfId="0" applyFont="1" applyBorder="1" applyAlignment="1">
      <alignment horizontal="right"/>
    </xf>
    <xf numFmtId="0" fontId="0" fillId="0" borderId="6" xfId="0" applyBorder="1" applyAlignment="1">
      <alignment horizontal="left" wrapText="1"/>
    </xf>
    <xf numFmtId="0" fontId="4" fillId="0" borderId="6" xfId="0" applyFont="1" applyBorder="1" applyAlignment="1"/>
    <xf numFmtId="0" fontId="3" fillId="0" borderId="0" xfId="0" applyFont="1" applyAlignment="1">
      <alignment wrapText="1"/>
    </xf>
    <xf numFmtId="0" fontId="0" fillId="0" borderId="1" xfId="0" applyBorder="1" applyAlignment="1">
      <alignment horizontal="left"/>
    </xf>
    <xf numFmtId="0" fontId="3" fillId="0" borderId="9" xfId="0" applyFont="1" applyBorder="1" applyAlignment="1">
      <alignment horizontal="center"/>
    </xf>
    <xf numFmtId="0" fontId="0" fillId="0" borderId="9" xfId="0" applyBorder="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center"/>
    </xf>
    <xf numFmtId="0" fontId="4" fillId="0" borderId="6"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6" xfId="0" applyFont="1" applyBorder="1" applyAlignment="1">
      <alignment horizontal="center"/>
    </xf>
    <xf numFmtId="0" fontId="0" fillId="0" borderId="0" xfId="0" applyAlignment="1"/>
    <xf numFmtId="0" fontId="0" fillId="0" borderId="1" xfId="0" applyFill="1" applyBorder="1" applyAlignment="1">
      <alignment horizontal="center"/>
    </xf>
    <xf numFmtId="0" fontId="0" fillId="0" borderId="1" xfId="0" applyBorder="1" applyAlignment="1">
      <alignment horizontal="left" vertical="center" wrapText="1"/>
    </xf>
    <xf numFmtId="0" fontId="0" fillId="0" borderId="8" xfId="0" applyFill="1" applyBorder="1" applyAlignment="1">
      <alignment horizontal="center"/>
    </xf>
    <xf numFmtId="0" fontId="3" fillId="0" borderId="0" xfId="0" applyFont="1" applyBorder="1" applyAlignment="1">
      <alignment wrapText="1"/>
    </xf>
    <xf numFmtId="0" fontId="4" fillId="0" borderId="7" xfId="0" applyFont="1" applyBorder="1" applyAlignment="1">
      <alignment horizontal="right"/>
    </xf>
    <xf numFmtId="0" fontId="0" fillId="0" borderId="8" xfId="0" applyBorder="1" applyAlignment="1">
      <alignment horizontal="center"/>
    </xf>
    <xf numFmtId="0" fontId="3"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wrapText="1"/>
    </xf>
    <xf numFmtId="0" fontId="3" fillId="0" borderId="2" xfId="0" applyFont="1" applyBorder="1" applyAlignment="1">
      <alignment horizontal="center"/>
    </xf>
    <xf numFmtId="0" fontId="4" fillId="0" borderId="6" xfId="0" applyFont="1" applyBorder="1" applyAlignment="1">
      <alignment horizontal="center" vertical="center" wrapText="1"/>
    </xf>
    <xf numFmtId="0" fontId="11" fillId="0" borderId="0" xfId="0" applyFont="1"/>
    <xf numFmtId="0" fontId="12" fillId="0" borderId="1" xfId="0" applyFont="1" applyBorder="1" applyAlignment="1">
      <alignment horizontal="center"/>
    </xf>
    <xf numFmtId="0" fontId="11" fillId="0" borderId="11" xfId="0" applyFont="1" applyBorder="1"/>
    <xf numFmtId="0" fontId="11" fillId="0" borderId="0" xfId="0" applyFont="1" applyBorder="1" applyAlignment="1">
      <alignment wrapText="1"/>
    </xf>
    <xf numFmtId="0" fontId="13" fillId="0" borderId="1" xfId="0" applyFont="1" applyBorder="1" applyAlignment="1">
      <alignment horizontal="center"/>
    </xf>
    <xf numFmtId="0" fontId="14" fillId="0" borderId="0" xfId="0" applyFont="1"/>
    <xf numFmtId="0" fontId="5"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horizontal="left" vertical="center" wrapText="1"/>
    </xf>
    <xf numFmtId="0" fontId="3" fillId="0" borderId="6"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6" fillId="0" borderId="2" xfId="0" applyFont="1" applyBorder="1" applyAlignment="1">
      <alignment horizontal="center"/>
    </xf>
    <xf numFmtId="0" fontId="6" fillId="0" borderId="6" xfId="0" applyFont="1" applyBorder="1" applyAlignment="1">
      <alignment horizontal="left" wrapText="1"/>
    </xf>
    <xf numFmtId="0" fontId="0" fillId="0" borderId="6" xfId="0" applyFont="1" applyBorder="1" applyAlignment="1">
      <alignment horizontal="left" vertical="center" wrapText="1"/>
    </xf>
    <xf numFmtId="164" fontId="3" fillId="0" borderId="2" xfId="0" applyNumberFormat="1" applyFont="1" applyBorder="1" applyAlignment="1">
      <alignment horizontal="center"/>
    </xf>
    <xf numFmtId="0" fontId="10" fillId="0" borderId="7" xfId="0" applyFont="1" applyBorder="1" applyAlignment="1">
      <alignment horizontal="center"/>
    </xf>
    <xf numFmtId="0" fontId="16" fillId="0" borderId="0" xfId="0" applyFont="1"/>
    <xf numFmtId="0" fontId="4" fillId="0" borderId="4"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0" fillId="0" borderId="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3" fillId="0" borderId="0" xfId="0" applyFont="1" applyBorder="1" applyAlignment="1"/>
    <xf numFmtId="0" fontId="0" fillId="0" borderId="15" xfId="0" applyBorder="1" applyAlignment="1"/>
    <xf numFmtId="0" fontId="0" fillId="0" borderId="16" xfId="0" applyBorder="1" applyAlignment="1"/>
    <xf numFmtId="0" fontId="3" fillId="0" borderId="2" xfId="0" applyFont="1" applyBorder="1" applyAlignment="1">
      <alignment horizontal="center" wrapText="1"/>
    </xf>
    <xf numFmtId="0" fontId="4" fillId="0" borderId="17" xfId="0" applyFont="1" applyBorder="1" applyAlignment="1">
      <alignment horizontal="center" vertical="center" wrapText="1"/>
    </xf>
    <xf numFmtId="0" fontId="0" fillId="0" borderId="2" xfId="0" applyFont="1" applyBorder="1" applyAlignment="1">
      <alignment horizontal="left"/>
    </xf>
    <xf numFmtId="4" fontId="10" fillId="0" borderId="6" xfId="0" applyNumberFormat="1" applyFont="1" applyBorder="1"/>
    <xf numFmtId="4" fontId="3" fillId="0" borderId="6" xfId="0" applyNumberFormat="1" applyFont="1" applyBorder="1" applyAlignment="1">
      <alignment horizontal="right"/>
    </xf>
    <xf numFmtId="4" fontId="0" fillId="0" borderId="6" xfId="0" applyNumberFormat="1" applyBorder="1"/>
    <xf numFmtId="165" fontId="0" fillId="0" borderId="6" xfId="0" applyNumberFormat="1" applyBorder="1"/>
    <xf numFmtId="4" fontId="10" fillId="0" borderId="18" xfId="0" applyNumberFormat="1" applyFont="1" applyBorder="1"/>
    <xf numFmtId="0" fontId="4" fillId="0" borderId="5" xfId="0" applyFont="1" applyBorder="1" applyAlignment="1">
      <alignment horizontal="center"/>
    </xf>
    <xf numFmtId="0" fontId="4" fillId="0" borderId="19" xfId="0" applyFont="1" applyBorder="1" applyAlignment="1">
      <alignment horizontal="center"/>
    </xf>
    <xf numFmtId="0" fontId="3" fillId="0" borderId="2"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right"/>
    </xf>
    <xf numFmtId="0" fontId="4" fillId="0" borderId="20" xfId="0" applyFont="1" applyBorder="1" applyAlignment="1">
      <alignment horizontal="right"/>
    </xf>
    <xf numFmtId="0" fontId="4" fillId="0" borderId="20" xfId="0" applyFont="1" applyBorder="1" applyAlignment="1">
      <alignment horizontal="left"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3" fillId="0" borderId="20" xfId="0" applyFont="1" applyBorder="1" applyAlignment="1">
      <alignment horizontal="left" wrapText="1"/>
    </xf>
    <xf numFmtId="0" fontId="5" fillId="0" borderId="20" xfId="0" applyFont="1" applyBorder="1" applyAlignment="1">
      <alignment horizontal="left" wrapText="1"/>
    </xf>
    <xf numFmtId="4" fontId="15" fillId="0" borderId="0" xfId="0" applyNumberFormat="1" applyFont="1" applyBorder="1" applyAlignment="1">
      <alignment horizontal="right"/>
    </xf>
    <xf numFmtId="2" fontId="15" fillId="0" borderId="0" xfId="0" applyNumberFormat="1" applyFont="1" applyBorder="1"/>
    <xf numFmtId="0" fontId="0" fillId="0" borderId="0" xfId="0" applyBorder="1" applyAlignment="1">
      <alignment horizontal="center" vertical="center"/>
    </xf>
    <xf numFmtId="0" fontId="1" fillId="0" borderId="0" xfId="0" applyFont="1" applyBorder="1" applyAlignment="1">
      <alignment wrapText="1"/>
    </xf>
    <xf numFmtId="0" fontId="4" fillId="0" borderId="0" xfId="0" applyFont="1" applyAlignment="1"/>
    <xf numFmtId="0" fontId="0" fillId="0" borderId="0" xfId="0" applyBorder="1" applyAlignment="1">
      <alignment wrapText="1"/>
    </xf>
    <xf numFmtId="0" fontId="0" fillId="0" borderId="0" xfId="0" applyBorder="1" applyAlignment="1">
      <alignment vertical="center" wrapText="1"/>
    </xf>
    <xf numFmtId="0" fontId="3" fillId="0" borderId="0" xfId="0" applyFont="1" applyAlignment="1"/>
    <xf numFmtId="0" fontId="0" fillId="0" borderId="1" xfId="0" applyFont="1" applyBorder="1" applyAlignment="1"/>
    <xf numFmtId="4" fontId="0" fillId="0" borderId="6" xfId="0" applyNumberFormat="1" applyFont="1" applyBorder="1" applyAlignment="1">
      <alignment horizontal="right"/>
    </xf>
    <xf numFmtId="4" fontId="0" fillId="0" borderId="6" xfId="0" applyNumberFormat="1" applyFont="1" applyBorder="1"/>
    <xf numFmtId="165" fontId="0" fillId="0" borderId="6" xfId="0" applyNumberFormat="1" applyFont="1" applyBorder="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0" fillId="0" borderId="19" xfId="0" applyBorder="1" applyAlignment="1">
      <alignment horizontal="center"/>
    </xf>
    <xf numFmtId="0" fontId="4" fillId="0" borderId="22" xfId="0" applyFont="1" applyBorder="1" applyAlignment="1">
      <alignment horizontal="center" wrapText="1"/>
    </xf>
    <xf numFmtId="0" fontId="0" fillId="0" borderId="23" xfId="0" applyFont="1" applyBorder="1" applyAlignment="1">
      <alignment horizontal="left"/>
    </xf>
    <xf numFmtId="0" fontId="0" fillId="0" borderId="3" xfId="0" applyBorder="1" applyAlignment="1">
      <alignment horizontal="center"/>
    </xf>
    <xf numFmtId="0" fontId="0" fillId="0" borderId="5" xfId="0" applyFont="1" applyBorder="1" applyAlignment="1">
      <alignment horizontal="center"/>
    </xf>
    <xf numFmtId="4" fontId="3" fillId="0" borderId="6" xfId="0" applyNumberFormat="1" applyFont="1" applyBorder="1"/>
    <xf numFmtId="4" fontId="0" fillId="0" borderId="6" xfId="0" applyNumberFormat="1" applyFont="1" applyFill="1" applyBorder="1"/>
    <xf numFmtId="0" fontId="4" fillId="0" borderId="7" xfId="0" applyFont="1" applyBorder="1" applyAlignment="1">
      <alignment horizontal="center"/>
    </xf>
    <xf numFmtId="4" fontId="5" fillId="0" borderId="6" xfId="0" applyNumberFormat="1" applyFont="1" applyBorder="1"/>
    <xf numFmtId="0" fontId="5" fillId="0" borderId="6" xfId="0" applyFont="1" applyFill="1" applyBorder="1" applyAlignment="1">
      <alignment horizontal="left" wrapText="1"/>
    </xf>
    <xf numFmtId="4" fontId="5" fillId="0" borderId="6" xfId="0" applyNumberFormat="1" applyFont="1" applyFill="1" applyBorder="1"/>
    <xf numFmtId="0" fontId="5" fillId="0" borderId="6" xfId="0" applyFont="1" applyFill="1" applyBorder="1" applyAlignment="1">
      <alignment horizontal="left" vertical="center" wrapText="1"/>
    </xf>
    <xf numFmtId="49" fontId="0" fillId="0" borderId="24" xfId="0" applyNumberFormat="1" applyFill="1" applyBorder="1" applyAlignment="1">
      <alignment horizontal="center"/>
    </xf>
    <xf numFmtId="4" fontId="0" fillId="0" borderId="6" xfId="0" applyNumberFormat="1" applyFont="1" applyFill="1" applyBorder="1" applyAlignment="1">
      <alignment wrapText="1"/>
    </xf>
    <xf numFmtId="4" fontId="3" fillId="0" borderId="6" xfId="0" applyNumberFormat="1" applyFont="1" applyFill="1" applyBorder="1" applyAlignment="1">
      <alignment horizontal="right"/>
    </xf>
    <xf numFmtId="4" fontId="0" fillId="0" borderId="6" xfId="0" applyNumberFormat="1" applyFont="1" applyFill="1" applyBorder="1" applyAlignment="1">
      <alignment horizontal="right"/>
    </xf>
    <xf numFmtId="165" fontId="0" fillId="0" borderId="6" xfId="0" applyNumberFormat="1" applyFont="1" applyFill="1" applyBorder="1" applyAlignment="1">
      <alignment horizontal="right"/>
    </xf>
    <xf numFmtId="165" fontId="3" fillId="0" borderId="6" xfId="0" applyNumberFormat="1" applyFont="1" applyFill="1" applyBorder="1" applyAlignment="1">
      <alignment horizontal="right"/>
    </xf>
    <xf numFmtId="0" fontId="0" fillId="0" borderId="6" xfId="0" applyFont="1" applyFill="1" applyBorder="1" applyAlignment="1">
      <alignment horizontal="right"/>
    </xf>
    <xf numFmtId="165" fontId="0" fillId="0" borderId="6" xfId="0" applyNumberFormat="1" applyFont="1" applyFill="1" applyBorder="1"/>
    <xf numFmtId="4" fontId="3" fillId="0" borderId="6" xfId="0" applyNumberFormat="1" applyFont="1" applyFill="1" applyBorder="1"/>
    <xf numFmtId="165" fontId="3" fillId="0" borderId="6" xfId="0" applyNumberFormat="1" applyFont="1" applyFill="1" applyBorder="1"/>
    <xf numFmtId="0" fontId="0" fillId="0" borderId="6" xfId="0" applyFont="1" applyFill="1" applyBorder="1"/>
    <xf numFmtId="0" fontId="0" fillId="0" borderId="22" xfId="0" applyFont="1" applyFill="1" applyBorder="1"/>
    <xf numFmtId="0" fontId="3" fillId="0" borderId="6" xfId="0" applyFont="1" applyFill="1" applyBorder="1"/>
    <xf numFmtId="0" fontId="3" fillId="0" borderId="1" xfId="0" applyFont="1" applyFill="1" applyBorder="1" applyAlignment="1">
      <alignment horizontal="center"/>
    </xf>
    <xf numFmtId="4" fontId="10" fillId="0" borderId="1" xfId="0" applyNumberFormat="1" applyFont="1" applyFill="1" applyBorder="1" applyAlignment="1">
      <alignment horizontal="right"/>
    </xf>
    <xf numFmtId="4" fontId="4"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ill="1" applyBorder="1" applyAlignment="1">
      <alignment horizontal="right"/>
    </xf>
    <xf numFmtId="165" fontId="4" fillId="0" borderId="1" xfId="0" applyNumberFormat="1" applyFont="1" applyFill="1" applyBorder="1" applyAlignment="1">
      <alignment horizontal="right"/>
    </xf>
    <xf numFmtId="165" fontId="10" fillId="0" borderId="1" xfId="0" applyNumberFormat="1" applyFont="1" applyFill="1" applyBorder="1" applyAlignment="1">
      <alignment horizontal="right"/>
    </xf>
    <xf numFmtId="165" fontId="0" fillId="0" borderId="1" xfId="0" applyNumberFormat="1" applyFill="1" applyBorder="1"/>
    <xf numFmtId="4" fontId="4" fillId="0" borderId="1" xfId="0" applyNumberFormat="1" applyFont="1" applyFill="1" applyBorder="1"/>
    <xf numFmtId="4" fontId="0" fillId="0" borderId="1" xfId="0" applyNumberFormat="1" applyFill="1" applyBorder="1"/>
    <xf numFmtId="4" fontId="10" fillId="0" borderId="1" xfId="0" applyNumberFormat="1" applyFont="1" applyFill="1" applyBorder="1"/>
    <xf numFmtId="4" fontId="3" fillId="0" borderId="1" xfId="0" applyNumberFormat="1" applyFont="1" applyFill="1" applyBorder="1"/>
    <xf numFmtId="4" fontId="10" fillId="0" borderId="9" xfId="0" applyNumberFormat="1"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 xfId="0" applyFon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6" fillId="0" borderId="0" xfId="0" applyFont="1"/>
    <xf numFmtId="0" fontId="6" fillId="0" borderId="1" xfId="0" applyFont="1" applyBorder="1" applyAlignment="1">
      <alignment horizontal="center"/>
    </xf>
    <xf numFmtId="0" fontId="3" fillId="0" borderId="0" xfId="0" applyFont="1"/>
    <xf numFmtId="4" fontId="6" fillId="0" borderId="6" xfId="0" applyNumberFormat="1" applyFont="1" applyBorder="1"/>
    <xf numFmtId="0" fontId="6" fillId="0" borderId="6" xfId="0" applyFont="1" applyFill="1" applyBorder="1" applyAlignment="1">
      <alignment horizontal="center"/>
    </xf>
    <xf numFmtId="0" fontId="12" fillId="0" borderId="0" xfId="0" applyFont="1"/>
    <xf numFmtId="0" fontId="17" fillId="2" borderId="1" xfId="0" applyFont="1" applyFill="1" applyBorder="1" applyAlignment="1">
      <alignment horizontal="center"/>
    </xf>
    <xf numFmtId="0" fontId="17" fillId="0" borderId="1" xfId="0" applyFont="1" applyBorder="1" applyAlignment="1">
      <alignment horizontal="center"/>
    </xf>
    <xf numFmtId="4" fontId="0" fillId="0" borderId="1" xfId="0" applyNumberFormat="1" applyFont="1" applyFill="1" applyBorder="1" applyAlignment="1">
      <alignment horizontal="right"/>
    </xf>
    <xf numFmtId="0" fontId="18" fillId="0" borderId="0" xfId="0" applyFont="1"/>
    <xf numFmtId="0" fontId="13" fillId="0" borderId="0" xfId="0" applyFont="1"/>
    <xf numFmtId="0" fontId="17" fillId="2" borderId="0" xfId="0" applyFont="1" applyFill="1" applyBorder="1" applyAlignment="1">
      <alignment horizontal="center"/>
    </xf>
    <xf numFmtId="0" fontId="18" fillId="0" borderId="0" xfId="0" applyFont="1" applyAlignment="1">
      <alignment horizontal="left"/>
    </xf>
    <xf numFmtId="0" fontId="19" fillId="0" borderId="0" xfId="0" applyFont="1"/>
    <xf numFmtId="0" fontId="0" fillId="0" borderId="1" xfId="0" applyFont="1" applyFill="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left"/>
    </xf>
    <xf numFmtId="0" fontId="6" fillId="0" borderId="25" xfId="0" applyFont="1" applyBorder="1" applyAlignment="1">
      <alignment horizontal="left"/>
    </xf>
    <xf numFmtId="0" fontId="6" fillId="0" borderId="3" xfId="0" applyFont="1" applyBorder="1" applyAlignment="1">
      <alignment horizontal="left"/>
    </xf>
    <xf numFmtId="4" fontId="6" fillId="0" borderId="1" xfId="0" applyNumberFormat="1" applyFont="1" applyFill="1" applyBorder="1"/>
    <xf numFmtId="0" fontId="6" fillId="0" borderId="2" xfId="0" applyFont="1" applyBorder="1" applyAlignment="1">
      <alignment horizontal="left" vertical="center"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4" fontId="5" fillId="0"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6" xfId="0" applyNumberFormat="1" applyFont="1" applyFill="1" applyBorder="1"/>
    <xf numFmtId="4" fontId="6" fillId="0" borderId="6" xfId="0" applyNumberFormat="1" applyFont="1" applyFill="1" applyBorder="1"/>
    <xf numFmtId="0" fontId="6" fillId="0" borderId="1" xfId="0" applyFont="1" applyFill="1" applyBorder="1" applyAlignment="1">
      <alignment horizontal="center"/>
    </xf>
    <xf numFmtId="165" fontId="6" fillId="0" borderId="6" xfId="0" applyNumberFormat="1" applyFont="1" applyFill="1" applyBorder="1"/>
    <xf numFmtId="4" fontId="10" fillId="0" borderId="0" xfId="0" applyNumberFormat="1" applyFont="1" applyFill="1" applyBorder="1"/>
    <xf numFmtId="0" fontId="0" fillId="0" borderId="2" xfId="0" applyBorder="1" applyAlignment="1">
      <alignment horizontal="left" vertical="center" wrapText="1"/>
    </xf>
    <xf numFmtId="0" fontId="20" fillId="0" borderId="0" xfId="0" applyFont="1" applyBorder="1" applyAlignment="1">
      <alignment wrapText="1"/>
    </xf>
    <xf numFmtId="4" fontId="0" fillId="0" borderId="1" xfId="0" applyNumberFormat="1" applyFont="1" applyFill="1" applyBorder="1"/>
    <xf numFmtId="0" fontId="20" fillId="0" borderId="27" xfId="0" applyFont="1" applyBorder="1" applyAlignment="1">
      <alignment wrapText="1"/>
    </xf>
    <xf numFmtId="0" fontId="0" fillId="0" borderId="6" xfId="0" applyFill="1" applyBorder="1" applyAlignment="1">
      <alignment horizontal="center"/>
    </xf>
    <xf numFmtId="0" fontId="4" fillId="0" borderId="6" xfId="0" applyFont="1" applyFill="1" applyBorder="1" applyAlignment="1">
      <alignment horizontal="left" wrapText="1"/>
    </xf>
    <xf numFmtId="0" fontId="4" fillId="0" borderId="20" xfId="0" applyFont="1" applyFill="1" applyBorder="1" applyAlignment="1">
      <alignment horizontal="left" wrapText="1"/>
    </xf>
    <xf numFmtId="0" fontId="0" fillId="0" borderId="6" xfId="0" applyFont="1" applyBorder="1" applyAlignment="1">
      <alignment horizontal="left" wrapText="1"/>
    </xf>
    <xf numFmtId="0" fontId="0" fillId="0" borderId="20" xfId="0" applyFont="1" applyBorder="1" applyAlignment="1">
      <alignment horizontal="left" wrapText="1"/>
    </xf>
    <xf numFmtId="0" fontId="5" fillId="0" borderId="6" xfId="0" applyFont="1" applyBorder="1" applyAlignment="1">
      <alignment horizontal="center"/>
    </xf>
    <xf numFmtId="0" fontId="4" fillId="0" borderId="6" xfId="0" applyFont="1" applyFill="1" applyBorder="1" applyAlignment="1">
      <alignment horizontal="center"/>
    </xf>
    <xf numFmtId="4" fontId="4" fillId="0" borderId="6" xfId="0" applyNumberFormat="1"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4" xfId="0" applyFill="1" applyBorder="1" applyAlignment="1">
      <alignment horizontal="center"/>
    </xf>
    <xf numFmtId="0" fontId="4" fillId="0" borderId="4" xfId="0" applyFont="1" applyBorder="1" applyAlignment="1">
      <alignment horizontal="left"/>
    </xf>
    <xf numFmtId="165" fontId="4" fillId="0" borderId="6" xfId="0" applyNumberFormat="1" applyFon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4" fontId="4" fillId="0" borderId="6" xfId="0" applyNumberFormat="1" applyFont="1"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164" fontId="5" fillId="0" borderId="7" xfId="0" applyNumberFormat="1" applyFont="1" applyBorder="1" applyAlignment="1">
      <alignment horizontal="center"/>
    </xf>
    <xf numFmtId="0" fontId="0" fillId="0" borderId="0" xfId="0"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wrapText="1"/>
    </xf>
    <xf numFmtId="0" fontId="3" fillId="0" borderId="1" xfId="0" applyFont="1" applyFill="1" applyBorder="1" applyAlignment="1">
      <alignment horizontal="center"/>
    </xf>
    <xf numFmtId="0" fontId="4" fillId="0" borderId="0" xfId="0" applyFont="1" applyBorder="1" applyAlignment="1">
      <alignment horizontal="right"/>
    </xf>
    <xf numFmtId="0" fontId="5" fillId="0" borderId="6"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Fill="1" applyBorder="1" applyAlignment="1">
      <alignment horizontal="center"/>
    </xf>
    <xf numFmtId="0" fontId="0" fillId="0" borderId="2"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6" xfId="0" applyFont="1" applyBorder="1" applyAlignment="1">
      <alignment horizontal="left" wrapText="1"/>
    </xf>
    <xf numFmtId="0" fontId="11" fillId="0" borderId="6" xfId="0" applyFont="1" applyBorder="1" applyAlignment="1">
      <alignment horizontal="left" vertical="center" wrapText="1"/>
    </xf>
    <xf numFmtId="0" fontId="0" fillId="0" borderId="0" xfId="0" applyBorder="1" applyAlignment="1">
      <alignment horizontal="center" wrapText="1"/>
    </xf>
    <xf numFmtId="0" fontId="0" fillId="0" borderId="0" xfId="0" applyFont="1"/>
    <xf numFmtId="0" fontId="0" fillId="0" borderId="0" xfId="0" applyFont="1" applyBorder="1" applyAlignment="1">
      <alignment wrapText="1"/>
    </xf>
    <xf numFmtId="0" fontId="1"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Font="1" applyBorder="1" applyAlignment="1">
      <alignment horizontal="left" wrapText="1"/>
    </xf>
    <xf numFmtId="0" fontId="6" fillId="0" borderId="1"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wrapText="1"/>
    </xf>
    <xf numFmtId="0" fontId="6" fillId="0" borderId="2" xfId="0" applyFont="1" applyBorder="1" applyAlignment="1">
      <alignment horizontal="left"/>
    </xf>
    <xf numFmtId="0" fontId="11" fillId="0" borderId="15" xfId="0" applyFont="1" applyBorder="1"/>
    <xf numFmtId="0" fontId="12" fillId="0" borderId="9" xfId="0" applyFont="1" applyBorder="1" applyAlignment="1">
      <alignment horizontal="center"/>
    </xf>
    <xf numFmtId="0" fontId="0" fillId="0" borderId="9" xfId="0" applyFont="1" applyBorder="1" applyAlignment="1">
      <alignment horizontal="center"/>
    </xf>
    <xf numFmtId="4" fontId="3" fillId="0" borderId="0" xfId="0" applyNumberFormat="1" applyFont="1" applyFill="1" applyBorder="1"/>
    <xf numFmtId="4" fontId="6" fillId="0" borderId="0" xfId="0" applyNumberFormat="1" applyFont="1" applyFill="1" applyBorder="1"/>
    <xf numFmtId="0" fontId="0" fillId="0" borderId="6" xfId="0" applyFont="1" applyBorder="1" applyAlignment="1">
      <alignment horizontal="center"/>
    </xf>
    <xf numFmtId="0" fontId="0" fillId="0" borderId="6" xfId="0" applyBorder="1" applyAlignment="1">
      <alignment horizontal="left"/>
    </xf>
    <xf numFmtId="0" fontId="3" fillId="0" borderId="6" xfId="0" applyFont="1" applyFill="1" applyBorder="1" applyAlignment="1">
      <alignment horizontal="center"/>
    </xf>
    <xf numFmtId="0" fontId="3" fillId="0" borderId="6"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left"/>
    </xf>
    <xf numFmtId="0" fontId="5" fillId="0" borderId="4"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xf>
    <xf numFmtId="0" fontId="3" fillId="0" borderId="2" xfId="0" applyFont="1" applyBorder="1" applyAlignment="1">
      <alignment horizontal="center"/>
    </xf>
    <xf numFmtId="0" fontId="0" fillId="0" borderId="2" xfId="0" applyFont="1" applyBorder="1" applyAlignment="1">
      <alignment horizontal="left" wrapText="1"/>
    </xf>
    <xf numFmtId="4" fontId="4" fillId="0" borderId="6" xfId="0" applyNumberFormat="1" applyFont="1" applyFill="1" applyBorder="1" applyAlignment="1">
      <alignment horizontal="right"/>
    </xf>
    <xf numFmtId="0" fontId="0" fillId="0" borderId="2" xfId="0" applyBorder="1" applyAlignment="1">
      <alignment horizontal="left"/>
    </xf>
    <xf numFmtId="0" fontId="0" fillId="0" borderId="25" xfId="0" applyFont="1" applyBorder="1" applyAlignment="1">
      <alignment horizontal="left"/>
    </xf>
    <xf numFmtId="164" fontId="5" fillId="0" borderId="34" xfId="0" applyNumberFormat="1" applyFont="1" applyBorder="1" applyAlignment="1">
      <alignment horizontal="center"/>
    </xf>
    <xf numFmtId="4" fontId="5" fillId="0" borderId="6" xfId="0" applyNumberFormat="1" applyFont="1" applyBorder="1" applyAlignment="1">
      <alignment horizontal="right"/>
    </xf>
    <xf numFmtId="0" fontId="11" fillId="0" borderId="35" xfId="0" applyFont="1" applyBorder="1"/>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0" fillId="0" borderId="0" xfId="0" applyFont="1"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center"/>
    </xf>
    <xf numFmtId="0" fontId="5" fillId="0" borderId="20" xfId="0" applyFont="1" applyFill="1" applyBorder="1" applyAlignment="1">
      <alignment horizontal="left" wrapText="1"/>
    </xf>
    <xf numFmtId="0" fontId="5" fillId="0" borderId="6" xfId="0" applyFont="1" applyFill="1" applyBorder="1" applyAlignment="1">
      <alignment horizontal="center"/>
    </xf>
    <xf numFmtId="0" fontId="0" fillId="0" borderId="4" xfId="0" applyBorder="1" applyAlignment="1">
      <alignment horizontal="center"/>
    </xf>
    <xf numFmtId="0" fontId="4" fillId="0" borderId="6"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left"/>
    </xf>
    <xf numFmtId="0" fontId="0" fillId="0" borderId="7" xfId="0" applyBorder="1" applyAlignment="1">
      <alignment horizontal="left" wrapText="1"/>
    </xf>
    <xf numFmtId="0" fontId="0" fillId="0" borderId="21" xfId="0" applyFont="1" applyBorder="1" applyAlignment="1">
      <alignment horizontal="left" wrapText="1"/>
    </xf>
    <xf numFmtId="0" fontId="0" fillId="0" borderId="36" xfId="0" applyFont="1" applyBorder="1" applyAlignment="1">
      <alignment horizontal="left" wrapText="1"/>
    </xf>
    <xf numFmtId="4" fontId="0" fillId="0" borderId="4" xfId="0" applyNumberFormat="1" applyFill="1" applyBorder="1"/>
    <xf numFmtId="0" fontId="0" fillId="0" borderId="0"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3" fillId="0" borderId="3" xfId="0" applyFont="1" applyBorder="1" applyAlignment="1">
      <alignment horizontal="center" vertical="center" wrapText="1"/>
    </xf>
    <xf numFmtId="0" fontId="0" fillId="0" borderId="6" xfId="0" applyBorder="1" applyAlignment="1">
      <alignment horizontal="left"/>
    </xf>
    <xf numFmtId="0" fontId="0" fillId="0" borderId="6" xfId="0" applyFont="1" applyBorder="1" applyAlignment="1">
      <alignment horizontal="left"/>
    </xf>
    <xf numFmtId="0" fontId="3" fillId="0" borderId="6" xfId="0" applyFont="1" applyBorder="1" applyAlignment="1">
      <alignment horizontal="center" vertical="center" wrapText="1"/>
    </xf>
    <xf numFmtId="4" fontId="0" fillId="0" borderId="26" xfId="0" applyNumberFormat="1" applyFont="1" applyBorder="1"/>
    <xf numFmtId="0" fontId="0" fillId="0" borderId="35" xfId="0" applyBorder="1" applyAlignment="1"/>
    <xf numFmtId="0" fontId="5" fillId="0" borderId="22" xfId="0" applyFont="1" applyBorder="1" applyAlignment="1">
      <alignment horizontal="left" wrapText="1"/>
    </xf>
    <xf numFmtId="0" fontId="4" fillId="0" borderId="22" xfId="0" applyFont="1" applyBorder="1" applyAlignment="1">
      <alignment horizontal="left" wrapText="1"/>
    </xf>
    <xf numFmtId="0" fontId="4" fillId="0" borderId="37" xfId="0" applyFont="1" applyBorder="1" applyAlignment="1">
      <alignment horizontal="left" wrapText="1"/>
    </xf>
    <xf numFmtId="4" fontId="3" fillId="0" borderId="22" xfId="0" applyNumberFormat="1" applyFont="1" applyBorder="1"/>
    <xf numFmtId="0" fontId="5" fillId="0" borderId="5" xfId="0" applyFont="1" applyBorder="1" applyAlignment="1">
      <alignment horizontal="center"/>
    </xf>
    <xf numFmtId="0" fontId="5" fillId="0" borderId="38" xfId="0" applyFont="1" applyBorder="1" applyAlignment="1">
      <alignment horizontal="center" vertical="center"/>
    </xf>
    <xf numFmtId="0" fontId="4" fillId="0" borderId="22" xfId="0" applyFont="1" applyBorder="1" applyAlignment="1">
      <alignment horizontal="left" vertical="center" wrapText="1"/>
    </xf>
    <xf numFmtId="0" fontId="4" fillId="0" borderId="37" xfId="0" applyFont="1" applyBorder="1" applyAlignment="1">
      <alignment horizontal="left" vertical="center" wrapText="1"/>
    </xf>
    <xf numFmtId="0" fontId="5" fillId="0" borderId="19" xfId="0" applyFont="1" applyBorder="1" applyAlignment="1">
      <alignment horizontal="center"/>
    </xf>
    <xf numFmtId="0" fontId="5" fillId="0" borderId="22" xfId="0" applyFont="1" applyBorder="1" applyAlignment="1">
      <alignment horizontal="left" vertical="center" wrapText="1"/>
    </xf>
    <xf numFmtId="0" fontId="5" fillId="0" borderId="37" xfId="0" applyFont="1" applyBorder="1" applyAlignment="1">
      <alignment horizontal="left" vertical="center" wrapText="1"/>
    </xf>
    <xf numFmtId="4" fontId="5" fillId="0" borderId="22" xfId="0" applyNumberFormat="1" applyFont="1" applyBorder="1"/>
    <xf numFmtId="0" fontId="4" fillId="0" borderId="25" xfId="0" applyFont="1" applyBorder="1" applyAlignment="1">
      <alignment horizont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39" xfId="0" applyFont="1" applyFill="1" applyBorder="1" applyAlignment="1">
      <alignment horizontal="center"/>
    </xf>
    <xf numFmtId="0" fontId="4" fillId="0" borderId="39" xfId="0" applyFont="1" applyFill="1" applyBorder="1" applyAlignment="1">
      <alignment horizontal="center"/>
    </xf>
    <xf numFmtId="0" fontId="4" fillId="0" borderId="6" xfId="0" applyFont="1" applyFill="1" applyBorder="1" applyAlignment="1">
      <alignment horizontal="left" vertical="center" wrapText="1"/>
    </xf>
    <xf numFmtId="0" fontId="3" fillId="0" borderId="1" xfId="0" applyFont="1" applyBorder="1" applyAlignment="1">
      <alignment horizontal="left"/>
    </xf>
    <xf numFmtId="0" fontId="21" fillId="0" borderId="0" xfId="0" applyFont="1" applyBorder="1" applyAlignment="1">
      <alignment horizontal="center" wrapText="1"/>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2" xfId="0" applyBorder="1" applyAlignment="1">
      <alignment horizontal="left" wrapText="1"/>
    </xf>
    <xf numFmtId="0" fontId="0" fillId="0" borderId="25" xfId="0" applyFont="1" applyBorder="1" applyAlignment="1">
      <alignment horizontal="left" wrapText="1"/>
    </xf>
    <xf numFmtId="0" fontId="3" fillId="0" borderId="5" xfId="0" applyFont="1" applyBorder="1" applyAlignment="1">
      <alignment horizontal="left"/>
    </xf>
    <xf numFmtId="0" fontId="3" fillId="0" borderId="19" xfId="0" applyFont="1" applyBorder="1" applyAlignment="1">
      <alignment horizontal="left"/>
    </xf>
    <xf numFmtId="0" fontId="3"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6" fillId="0" borderId="6" xfId="0" applyFont="1" applyBorder="1" applyAlignment="1">
      <alignment horizontal="left"/>
    </xf>
    <xf numFmtId="0" fontId="3" fillId="0" borderId="6" xfId="0" applyFont="1" applyBorder="1" applyAlignment="1">
      <alignment horizontal="center" vertical="center" wrapText="1"/>
    </xf>
    <xf numFmtId="0" fontId="0" fillId="0" borderId="2" xfId="0" applyFont="1" applyBorder="1" applyAlignment="1"/>
    <xf numFmtId="0" fontId="0" fillId="0" borderId="25"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left" wrapText="1"/>
    </xf>
    <xf numFmtId="0" fontId="3" fillId="0" borderId="25" xfId="0" applyFont="1" applyBorder="1" applyAlignment="1">
      <alignment horizontal="left" wrapText="1"/>
    </xf>
    <xf numFmtId="0" fontId="3" fillId="0" borderId="32"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0" fontId="3" fillId="0" borderId="25" xfId="0" applyFont="1" applyBorder="1" applyAlignment="1">
      <alignment horizontal="center"/>
    </xf>
    <xf numFmtId="0" fontId="3" fillId="0" borderId="32"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6" fillId="0" borderId="2" xfId="0" applyFont="1" applyBorder="1" applyAlignment="1">
      <alignment horizontal="left" wrapText="1"/>
    </xf>
    <xf numFmtId="0" fontId="6" fillId="0" borderId="25" xfId="0" applyFont="1" applyBorder="1" applyAlignment="1">
      <alignment horizontal="left" wrapText="1"/>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7" xfId="0" applyFont="1" applyBorder="1" applyAlignment="1">
      <alignment horizontal="left" wrapText="1"/>
    </xf>
    <xf numFmtId="0" fontId="5" fillId="0" borderId="0" xfId="0" applyFont="1" applyBorder="1" applyAlignment="1">
      <alignment wrapText="1"/>
    </xf>
    <xf numFmtId="0" fontId="3"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0" fillId="0" borderId="0" xfId="0" applyFont="1" applyBorder="1" applyAlignment="1">
      <alignment horizontal="center" wrapText="1"/>
    </xf>
    <xf numFmtId="0" fontId="0" fillId="0" borderId="9" xfId="0" applyFont="1" applyBorder="1" applyAlignment="1">
      <alignment horizontal="left"/>
    </xf>
    <xf numFmtId="0" fontId="0" fillId="0" borderId="10" xfId="0" applyFont="1" applyBorder="1" applyAlignment="1">
      <alignment horizontal="left"/>
    </xf>
    <xf numFmtId="0" fontId="7" fillId="0" borderId="30"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4" fillId="0" borderId="5" xfId="0" applyFont="1" applyBorder="1" applyAlignment="1">
      <alignment horizontal="center"/>
    </xf>
    <xf numFmtId="0" fontId="4" fillId="0" borderId="19" xfId="0" applyFont="1" applyBorder="1" applyAlignment="1">
      <alignment horizont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left" wrapText="1"/>
    </xf>
    <xf numFmtId="0" fontId="0" fillId="0" borderId="2" xfId="0" applyBorder="1" applyAlignment="1">
      <alignment vertical="center" wrapText="1"/>
    </xf>
    <xf numFmtId="0" fontId="6" fillId="0" borderId="25" xfId="0" applyFont="1" applyBorder="1" applyAlignment="1">
      <alignment vertical="center" wrapText="1"/>
    </xf>
    <xf numFmtId="0" fontId="6" fillId="0" borderId="3" xfId="0" applyFont="1" applyBorder="1" applyAlignment="1">
      <alignment vertical="center" wrapText="1"/>
    </xf>
    <xf numFmtId="0" fontId="4" fillId="0" borderId="1" xfId="0" applyFont="1" applyBorder="1" applyAlignment="1">
      <alignment horizontal="left" wrapText="1"/>
    </xf>
    <xf numFmtId="0" fontId="6" fillId="0" borderId="1" xfId="0" applyFont="1" applyBorder="1" applyAlignment="1">
      <alignment horizontal="left" wrapText="1"/>
    </xf>
    <xf numFmtId="0" fontId="3" fillId="0" borderId="9" xfId="0" applyFont="1" applyBorder="1" applyAlignment="1">
      <alignment horizontal="center"/>
    </xf>
    <xf numFmtId="0" fontId="0" fillId="0" borderId="3" xfId="0" applyFont="1" applyBorder="1" applyAlignment="1">
      <alignment horizontal="left" wrapText="1"/>
    </xf>
    <xf numFmtId="0" fontId="1" fillId="0" borderId="0" xfId="0" applyFont="1" applyBorder="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6" fillId="0" borderId="3" xfId="0" applyFont="1" applyBorder="1" applyAlignment="1">
      <alignment horizontal="left" wrapText="1"/>
    </xf>
    <xf numFmtId="0" fontId="4" fillId="0" borderId="1" xfId="0" applyFont="1" applyBorder="1" applyAlignment="1">
      <alignment horizontal="left"/>
    </xf>
    <xf numFmtId="0" fontId="5" fillId="0" borderId="0" xfId="0" applyFont="1" applyAlignment="1">
      <alignment horizontal="left" wrapText="1"/>
    </xf>
    <xf numFmtId="0" fontId="0" fillId="0" borderId="0" xfId="0" applyBorder="1" applyAlignment="1">
      <alignment horizontal="center"/>
    </xf>
    <xf numFmtId="0" fontId="0" fillId="0" borderId="0" xfId="0" applyFont="1" applyBorder="1" applyAlignment="1">
      <alignment horizontal="left"/>
    </xf>
    <xf numFmtId="0" fontId="3" fillId="0" borderId="3" xfId="0" applyFont="1" applyBorder="1" applyAlignment="1">
      <alignment horizontal="left"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xf>
    <xf numFmtId="0" fontId="3" fillId="0" borderId="2" xfId="0" applyFont="1" applyBorder="1" applyAlignment="1">
      <alignment vertical="center" wrapText="1"/>
    </xf>
    <xf numFmtId="0" fontId="3" fillId="0" borderId="2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horizontal="left"/>
    </xf>
    <xf numFmtId="0" fontId="0" fillId="0" borderId="6" xfId="0" applyBorder="1" applyAlignment="1">
      <alignment horizontal="left"/>
    </xf>
    <xf numFmtId="0" fontId="0" fillId="0" borderId="6"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595"/>
  <sheetViews>
    <sheetView tabSelected="1" topLeftCell="A358" workbookViewId="0">
      <selection activeCell="L367" sqref="L367"/>
    </sheetView>
  </sheetViews>
  <sheetFormatPr defaultRowHeight="12.75"/>
  <cols>
    <col min="1" max="1" width="8" customWidth="1"/>
    <col min="2" max="2" width="7.28515625" customWidth="1"/>
    <col min="3" max="3" width="8" customWidth="1"/>
    <col min="4" max="4" width="6.140625" customWidth="1"/>
    <col min="5" max="5" width="9.7109375" customWidth="1"/>
    <col min="6" max="6" width="42.42578125" customWidth="1"/>
    <col min="7" max="7" width="8.7109375" hidden="1" customWidth="1"/>
    <col min="8" max="8" width="9.140625" hidden="1" customWidth="1"/>
    <col min="9" max="9" width="8.7109375" hidden="1" customWidth="1"/>
    <col min="10" max="10" width="13" customWidth="1"/>
    <col min="11" max="11" width="12.42578125" customWidth="1"/>
    <col min="12" max="12" width="12.140625" bestFit="1" customWidth="1"/>
    <col min="13" max="13" width="10.85546875" customWidth="1"/>
  </cols>
  <sheetData>
    <row r="1" spans="2:12" ht="94.5" customHeight="1">
      <c r="B1" s="434" t="s">
        <v>354</v>
      </c>
      <c r="C1" s="434"/>
      <c r="D1" s="434"/>
      <c r="E1" s="434"/>
      <c r="F1" s="434"/>
      <c r="G1" s="434"/>
      <c r="H1" s="434"/>
      <c r="I1" s="434"/>
      <c r="J1" s="434"/>
      <c r="K1" s="113"/>
      <c r="L1" s="113"/>
    </row>
    <row r="2" spans="2:12" ht="18.75" customHeight="1">
      <c r="B2" s="270"/>
      <c r="C2" s="270"/>
      <c r="D2" s="270"/>
      <c r="E2" s="270"/>
      <c r="F2" s="270"/>
      <c r="G2" s="270"/>
      <c r="H2" s="270"/>
      <c r="I2" s="270"/>
      <c r="J2" s="270"/>
      <c r="K2" s="113"/>
      <c r="L2" s="113"/>
    </row>
    <row r="3" spans="2:12" ht="14.25">
      <c r="C3" s="1"/>
    </row>
    <row r="4" spans="2:12">
      <c r="B4" s="435" t="s">
        <v>0</v>
      </c>
      <c r="C4" s="435"/>
      <c r="D4" s="435"/>
      <c r="E4" s="435"/>
      <c r="F4" s="435"/>
      <c r="G4" s="435"/>
      <c r="H4" s="435"/>
      <c r="I4" s="435"/>
      <c r="J4" s="435"/>
      <c r="K4" s="88"/>
      <c r="L4" s="88"/>
    </row>
    <row r="5" spans="2:12">
      <c r="B5" s="435" t="s">
        <v>351</v>
      </c>
      <c r="C5" s="435"/>
      <c r="D5" s="435"/>
      <c r="E5" s="435"/>
      <c r="F5" s="435"/>
      <c r="G5" s="435"/>
      <c r="H5" s="435"/>
      <c r="I5" s="435"/>
      <c r="J5" s="435"/>
      <c r="K5" s="88"/>
      <c r="L5" s="88"/>
    </row>
    <row r="6" spans="2:12">
      <c r="B6" s="19"/>
      <c r="C6" s="19"/>
      <c r="D6" s="19"/>
      <c r="E6" s="19"/>
      <c r="F6" s="19"/>
      <c r="G6" s="19"/>
      <c r="H6" s="19"/>
      <c r="I6" s="19"/>
      <c r="J6" s="19"/>
      <c r="K6" s="88"/>
      <c r="L6" s="88"/>
    </row>
    <row r="7" spans="2:12">
      <c r="B7" s="436" t="s">
        <v>180</v>
      </c>
      <c r="C7" s="436"/>
      <c r="D7" s="436"/>
      <c r="E7" s="436"/>
      <c r="F7" s="436"/>
      <c r="G7" s="436"/>
      <c r="H7" s="436"/>
      <c r="I7" s="436"/>
      <c r="J7" s="436"/>
      <c r="K7" s="114"/>
      <c r="L7" s="114"/>
    </row>
    <row r="8" spans="2:12">
      <c r="B8" s="439" t="s">
        <v>368</v>
      </c>
      <c r="C8" s="439"/>
      <c r="D8" s="439"/>
      <c r="E8" s="439"/>
      <c r="F8" s="439"/>
      <c r="G8" s="439"/>
      <c r="H8" s="439"/>
      <c r="I8" s="439"/>
      <c r="J8" s="439"/>
      <c r="K8" s="114"/>
      <c r="L8" s="114"/>
    </row>
    <row r="9" spans="2:12" ht="30.75" customHeight="1">
      <c r="B9" s="439"/>
      <c r="C9" s="439"/>
      <c r="D9" s="439"/>
      <c r="E9" s="439"/>
      <c r="F9" s="439"/>
      <c r="G9" s="439"/>
      <c r="H9" s="439"/>
      <c r="I9" s="439"/>
      <c r="J9" s="439"/>
      <c r="K9" s="361"/>
      <c r="L9" s="361"/>
    </row>
    <row r="10" spans="2:12">
      <c r="B10" s="268"/>
      <c r="C10" s="441" t="s">
        <v>1</v>
      </c>
      <c r="D10" s="441"/>
      <c r="E10" s="441"/>
      <c r="F10" s="441"/>
      <c r="G10" s="441"/>
      <c r="H10" s="268"/>
      <c r="I10" s="268"/>
      <c r="J10" s="268"/>
    </row>
    <row r="11" spans="2:12">
      <c r="B11" s="268"/>
      <c r="C11" s="316"/>
      <c r="D11" s="440" t="s">
        <v>385</v>
      </c>
      <c r="E11" s="440"/>
      <c r="F11" s="440"/>
      <c r="G11" s="440"/>
      <c r="H11" s="440"/>
      <c r="I11" s="440"/>
      <c r="J11" s="440"/>
    </row>
    <row r="12" spans="2:12">
      <c r="B12" s="268"/>
      <c r="C12" s="268"/>
      <c r="D12" s="440" t="s">
        <v>383</v>
      </c>
      <c r="E12" s="440"/>
      <c r="F12" s="440"/>
      <c r="G12" s="440"/>
      <c r="H12" s="440"/>
      <c r="I12" s="440"/>
      <c r="J12" s="440"/>
    </row>
    <row r="13" spans="2:12">
      <c r="B13" s="268"/>
      <c r="C13" s="268"/>
      <c r="D13" s="440" t="s">
        <v>384</v>
      </c>
      <c r="E13" s="440"/>
      <c r="F13" s="440"/>
      <c r="G13" s="440"/>
      <c r="H13" s="440"/>
      <c r="I13" s="440"/>
      <c r="J13" s="440"/>
    </row>
    <row r="14" spans="2:12">
      <c r="B14" s="268"/>
      <c r="C14" s="268"/>
      <c r="D14" s="240"/>
      <c r="E14" s="222"/>
      <c r="F14" s="222"/>
      <c r="G14" s="222"/>
      <c r="H14" s="222"/>
      <c r="I14" s="222"/>
      <c r="J14" s="222"/>
    </row>
    <row r="16" spans="2:12">
      <c r="B16" s="449" t="s">
        <v>181</v>
      </c>
      <c r="C16" s="449"/>
      <c r="D16" s="449"/>
      <c r="E16" s="449"/>
      <c r="F16" s="449"/>
      <c r="G16" s="449"/>
      <c r="H16" s="449"/>
      <c r="I16" s="449"/>
      <c r="J16" s="449"/>
      <c r="K16" s="49"/>
      <c r="L16" s="49"/>
    </row>
    <row r="17" spans="2:12" ht="27.75" customHeight="1">
      <c r="B17" s="377" t="s">
        <v>386</v>
      </c>
      <c r="C17" s="378"/>
      <c r="D17" s="378"/>
      <c r="E17" s="378"/>
      <c r="F17" s="378"/>
      <c r="G17" s="378"/>
      <c r="H17" s="378"/>
      <c r="I17" s="378"/>
      <c r="J17" s="378"/>
      <c r="K17" s="115"/>
      <c r="L17" s="115"/>
    </row>
    <row r="19" spans="2:12">
      <c r="B19" s="411" t="s">
        <v>2</v>
      </c>
      <c r="C19" s="411"/>
      <c r="D19" s="411"/>
    </row>
    <row r="21" spans="2:12" ht="26.25" customHeight="1">
      <c r="B21" s="446" t="s">
        <v>178</v>
      </c>
      <c r="C21" s="447"/>
      <c r="D21" s="447"/>
      <c r="E21" s="448"/>
      <c r="F21" s="443" t="s">
        <v>182</v>
      </c>
      <c r="G21" s="444"/>
      <c r="H21" s="444"/>
      <c r="I21" s="445"/>
      <c r="J21" s="92" t="s">
        <v>187</v>
      </c>
    </row>
    <row r="22" spans="2:12">
      <c r="B22" s="23">
        <v>1</v>
      </c>
      <c r="C22" s="23">
        <v>2</v>
      </c>
      <c r="D22" s="23">
        <v>3</v>
      </c>
      <c r="E22" s="23">
        <v>4</v>
      </c>
      <c r="F22" s="367">
        <v>5</v>
      </c>
      <c r="G22" s="367"/>
      <c r="H22" s="367"/>
      <c r="I22" s="367"/>
      <c r="J22" s="2">
        <v>6</v>
      </c>
    </row>
    <row r="23" spans="2:12">
      <c r="B23" s="3">
        <v>71</v>
      </c>
      <c r="C23" s="3"/>
      <c r="D23" s="2"/>
      <c r="E23" s="2"/>
      <c r="F23" s="367" t="s">
        <v>4</v>
      </c>
      <c r="G23" s="367"/>
      <c r="H23" s="367"/>
      <c r="I23" s="367"/>
      <c r="J23" s="150">
        <f>J24+J34+J46+J61</f>
        <v>1281500</v>
      </c>
    </row>
    <row r="24" spans="2:12">
      <c r="B24" s="3"/>
      <c r="C24" s="3">
        <v>711</v>
      </c>
      <c r="D24" s="2"/>
      <c r="E24" s="2"/>
      <c r="F24" s="367" t="s">
        <v>5</v>
      </c>
      <c r="G24" s="367"/>
      <c r="H24" s="367"/>
      <c r="I24" s="367"/>
      <c r="J24" s="151">
        <f>J25+J29+J32</f>
        <v>540000</v>
      </c>
    </row>
    <row r="25" spans="2:12">
      <c r="B25" s="3"/>
      <c r="C25" s="3"/>
      <c r="D25" s="2" t="s">
        <v>6</v>
      </c>
      <c r="E25" s="2"/>
      <c r="F25" s="438" t="s">
        <v>7</v>
      </c>
      <c r="G25" s="438"/>
      <c r="H25" s="438"/>
      <c r="I25" s="438"/>
      <c r="J25" s="151">
        <f>J26+J27+J28</f>
        <v>90000</v>
      </c>
    </row>
    <row r="26" spans="2:12">
      <c r="B26" s="3"/>
      <c r="C26" s="3"/>
      <c r="D26" s="2"/>
      <c r="E26" s="170" t="s">
        <v>8</v>
      </c>
      <c r="F26" s="387" t="s">
        <v>9</v>
      </c>
      <c r="G26" s="387"/>
      <c r="H26" s="387"/>
      <c r="I26" s="387"/>
      <c r="J26" s="152">
        <v>80000</v>
      </c>
    </row>
    <row r="27" spans="2:12">
      <c r="B27" s="3"/>
      <c r="C27" s="3"/>
      <c r="D27" s="2"/>
      <c r="E27" s="170" t="s">
        <v>10</v>
      </c>
      <c r="F27" s="387" t="s">
        <v>11</v>
      </c>
      <c r="G27" s="387"/>
      <c r="H27" s="387"/>
      <c r="I27" s="387"/>
      <c r="J27" s="152">
        <v>5000</v>
      </c>
    </row>
    <row r="28" spans="2:12">
      <c r="B28" s="3"/>
      <c r="C28" s="3"/>
      <c r="D28" s="2"/>
      <c r="E28" s="170" t="s">
        <v>12</v>
      </c>
      <c r="F28" s="387" t="s">
        <v>13</v>
      </c>
      <c r="G28" s="387"/>
      <c r="H28" s="387"/>
      <c r="I28" s="387"/>
      <c r="J28" s="152">
        <v>5000</v>
      </c>
    </row>
    <row r="29" spans="2:12">
      <c r="B29" s="3"/>
      <c r="C29" s="3"/>
      <c r="D29" s="2" t="s">
        <v>14</v>
      </c>
      <c r="E29" s="2"/>
      <c r="F29" s="362" t="s">
        <v>15</v>
      </c>
      <c r="G29" s="362"/>
      <c r="H29" s="362"/>
      <c r="I29" s="362"/>
      <c r="J29" s="151">
        <f>J30+J31</f>
        <v>390000</v>
      </c>
    </row>
    <row r="30" spans="2:12">
      <c r="B30" s="3"/>
      <c r="C30" s="3"/>
      <c r="D30" s="2"/>
      <c r="E30" s="2" t="s">
        <v>16</v>
      </c>
      <c r="F30" s="365" t="s">
        <v>17</v>
      </c>
      <c r="G30" s="365"/>
      <c r="H30" s="365"/>
      <c r="I30" s="365"/>
      <c r="J30" s="153">
        <v>330000</v>
      </c>
    </row>
    <row r="31" spans="2:12">
      <c r="B31" s="3"/>
      <c r="C31" s="3"/>
      <c r="D31" s="2"/>
      <c r="E31" s="83" t="s">
        <v>18</v>
      </c>
      <c r="F31" s="365" t="s">
        <v>19</v>
      </c>
      <c r="G31" s="365"/>
      <c r="H31" s="365"/>
      <c r="I31" s="365"/>
      <c r="J31" s="177">
        <v>60000</v>
      </c>
    </row>
    <row r="32" spans="2:12">
      <c r="B32" s="3"/>
      <c r="C32" s="3"/>
      <c r="D32" s="2" t="s">
        <v>20</v>
      </c>
      <c r="E32" s="2"/>
      <c r="F32" s="362" t="s">
        <v>21</v>
      </c>
      <c r="G32" s="362"/>
      <c r="H32" s="362"/>
      <c r="I32" s="362"/>
      <c r="J32" s="154">
        <f>J33</f>
        <v>60000</v>
      </c>
    </row>
    <row r="33" spans="2:10">
      <c r="B33" s="3"/>
      <c r="C33" s="3"/>
      <c r="D33" s="2"/>
      <c r="E33" s="170" t="s">
        <v>22</v>
      </c>
      <c r="F33" s="387" t="s">
        <v>23</v>
      </c>
      <c r="G33" s="387"/>
      <c r="H33" s="387"/>
      <c r="I33" s="387"/>
      <c r="J33" s="152">
        <v>60000</v>
      </c>
    </row>
    <row r="34" spans="2:10">
      <c r="B34" s="3"/>
      <c r="C34" s="3">
        <v>713</v>
      </c>
      <c r="D34" s="2"/>
      <c r="E34" s="2"/>
      <c r="F34" s="367" t="s">
        <v>24</v>
      </c>
      <c r="G34" s="367"/>
      <c r="H34" s="367"/>
      <c r="I34" s="367"/>
      <c r="J34" s="151">
        <f>J35+J37+J44</f>
        <v>76000</v>
      </c>
    </row>
    <row r="35" spans="2:10">
      <c r="B35" s="3"/>
      <c r="C35" s="3"/>
      <c r="D35" s="2" t="s">
        <v>25</v>
      </c>
      <c r="E35" s="2"/>
      <c r="F35" s="362" t="s">
        <v>194</v>
      </c>
      <c r="G35" s="362"/>
      <c r="H35" s="362"/>
      <c r="I35" s="362"/>
      <c r="J35" s="151">
        <f>J36</f>
        <v>7000</v>
      </c>
    </row>
    <row r="36" spans="2:10" s="169" customFormat="1">
      <c r="B36" s="170"/>
      <c r="C36" s="170"/>
      <c r="D36" s="170"/>
      <c r="E36" s="170" t="s">
        <v>195</v>
      </c>
      <c r="F36" s="387" t="s">
        <v>26</v>
      </c>
      <c r="G36" s="387"/>
      <c r="H36" s="387"/>
      <c r="I36" s="387"/>
      <c r="J36" s="152">
        <v>7000</v>
      </c>
    </row>
    <row r="37" spans="2:10">
      <c r="B37" s="3"/>
      <c r="C37" s="3"/>
      <c r="D37" s="2" t="s">
        <v>27</v>
      </c>
      <c r="E37" s="2"/>
      <c r="F37" s="362" t="s">
        <v>28</v>
      </c>
      <c r="G37" s="362"/>
      <c r="H37" s="362"/>
      <c r="I37" s="362"/>
      <c r="J37" s="151">
        <f>J38+J39+J40+J41+J42+J43</f>
        <v>62000</v>
      </c>
    </row>
    <row r="38" spans="2:10" ht="38.25" customHeight="1">
      <c r="B38" s="3"/>
      <c r="C38" s="3"/>
      <c r="D38" s="2"/>
      <c r="E38" s="2" t="s">
        <v>29</v>
      </c>
      <c r="F38" s="405" t="s">
        <v>30</v>
      </c>
      <c r="G38" s="406"/>
      <c r="H38" s="406"/>
      <c r="I38" s="406"/>
      <c r="J38" s="153">
        <v>10000</v>
      </c>
    </row>
    <row r="39" spans="2:10" ht="24.75" customHeight="1">
      <c r="B39" s="3"/>
      <c r="C39" s="3"/>
      <c r="D39" s="2"/>
      <c r="E39" s="184" t="s">
        <v>31</v>
      </c>
      <c r="F39" s="403" t="s">
        <v>185</v>
      </c>
      <c r="G39" s="404"/>
      <c r="H39" s="404"/>
      <c r="I39" s="437"/>
      <c r="J39" s="152">
        <v>12000</v>
      </c>
    </row>
    <row r="40" spans="2:10" ht="39" customHeight="1">
      <c r="B40" s="3"/>
      <c r="C40" s="3"/>
      <c r="D40" s="2"/>
      <c r="E40" s="52" t="s">
        <v>179</v>
      </c>
      <c r="F40" s="406" t="s">
        <v>32</v>
      </c>
      <c r="G40" s="406"/>
      <c r="H40" s="406"/>
      <c r="I40" s="406"/>
      <c r="J40" s="153">
        <v>5000</v>
      </c>
    </row>
    <row r="41" spans="2:10" ht="35.25" customHeight="1">
      <c r="B41" s="3"/>
      <c r="C41" s="3"/>
      <c r="D41" s="2"/>
      <c r="E41" s="55" t="s">
        <v>33</v>
      </c>
      <c r="F41" s="406" t="s">
        <v>34</v>
      </c>
      <c r="G41" s="406"/>
      <c r="H41" s="406"/>
      <c r="I41" s="406"/>
      <c r="J41" s="153">
        <v>15000</v>
      </c>
    </row>
    <row r="42" spans="2:10" ht="16.5" customHeight="1">
      <c r="B42" s="276"/>
      <c r="C42" s="276"/>
      <c r="D42" s="2"/>
      <c r="E42" s="55" t="s">
        <v>35</v>
      </c>
      <c r="F42" s="277" t="s">
        <v>353</v>
      </c>
      <c r="G42" s="274"/>
      <c r="H42" s="274"/>
      <c r="I42" s="274"/>
      <c r="J42" s="153">
        <v>15000</v>
      </c>
    </row>
    <row r="43" spans="2:10" ht="15" customHeight="1">
      <c r="B43" s="3"/>
      <c r="C43" s="3"/>
      <c r="D43" s="2"/>
      <c r="E43" s="24" t="s">
        <v>352</v>
      </c>
      <c r="F43" s="365" t="s">
        <v>36</v>
      </c>
      <c r="G43" s="365"/>
      <c r="H43" s="365"/>
      <c r="I43" s="365"/>
      <c r="J43" s="153">
        <v>5000</v>
      </c>
    </row>
    <row r="44" spans="2:10">
      <c r="B44" s="3"/>
      <c r="C44" s="3"/>
      <c r="D44" s="2" t="s">
        <v>37</v>
      </c>
      <c r="E44" s="2"/>
      <c r="F44" s="362" t="s">
        <v>38</v>
      </c>
      <c r="G44" s="362"/>
      <c r="H44" s="362"/>
      <c r="I44" s="362"/>
      <c r="J44" s="151">
        <f>J45</f>
        <v>7000</v>
      </c>
    </row>
    <row r="45" spans="2:10">
      <c r="B45" s="3"/>
      <c r="C45" s="3"/>
      <c r="D45" s="2"/>
      <c r="E45" s="2" t="s">
        <v>39</v>
      </c>
      <c r="F45" s="365" t="s">
        <v>38</v>
      </c>
      <c r="G45" s="365"/>
      <c r="H45" s="365"/>
      <c r="I45" s="365"/>
      <c r="J45" s="153">
        <v>7000</v>
      </c>
    </row>
    <row r="46" spans="2:10">
      <c r="B46" s="3"/>
      <c r="C46" s="3">
        <v>714</v>
      </c>
      <c r="D46" s="2"/>
      <c r="E46" s="2"/>
      <c r="F46" s="367" t="s">
        <v>168</v>
      </c>
      <c r="G46" s="367"/>
      <c r="H46" s="367"/>
      <c r="I46" s="367"/>
      <c r="J46" s="155">
        <f>J47+J50+J52+J54+J56+J59</f>
        <v>606000</v>
      </c>
    </row>
    <row r="47" spans="2:10">
      <c r="B47" s="2"/>
      <c r="C47" s="2"/>
      <c r="D47" s="2" t="s">
        <v>40</v>
      </c>
      <c r="E47" s="2"/>
      <c r="F47" s="362" t="s">
        <v>41</v>
      </c>
      <c r="G47" s="362"/>
      <c r="H47" s="362"/>
      <c r="I47" s="362"/>
      <c r="J47" s="157">
        <f>J48+J49</f>
        <v>360000</v>
      </c>
    </row>
    <row r="48" spans="2:10">
      <c r="B48" s="2"/>
      <c r="C48" s="2"/>
      <c r="D48" s="2"/>
      <c r="E48" s="2" t="s">
        <v>42</v>
      </c>
      <c r="F48" s="387" t="s">
        <v>196</v>
      </c>
      <c r="G48" s="387"/>
      <c r="H48" s="387"/>
      <c r="I48" s="387"/>
      <c r="J48" s="158">
        <v>350000</v>
      </c>
    </row>
    <row r="49" spans="2:15">
      <c r="B49" s="2"/>
      <c r="C49" s="2"/>
      <c r="D49" s="2"/>
      <c r="E49" s="170" t="s">
        <v>290</v>
      </c>
      <c r="F49" s="185" t="s">
        <v>291</v>
      </c>
      <c r="G49" s="186"/>
      <c r="H49" s="186"/>
      <c r="I49" s="187"/>
      <c r="J49" s="188">
        <v>10000</v>
      </c>
    </row>
    <row r="50" spans="2:15" ht="15" customHeight="1">
      <c r="B50" s="2"/>
      <c r="C50" s="2"/>
      <c r="D50" s="2" t="s">
        <v>43</v>
      </c>
      <c r="E50" s="2"/>
      <c r="F50" s="450" t="s">
        <v>295</v>
      </c>
      <c r="G50" s="451"/>
      <c r="H50" s="451"/>
      <c r="I50" s="452"/>
      <c r="J50" s="157">
        <f>J51</f>
        <v>40000</v>
      </c>
    </row>
    <row r="51" spans="2:15" ht="15" customHeight="1">
      <c r="B51" s="2"/>
      <c r="C51" s="2"/>
      <c r="D51" s="2"/>
      <c r="E51" s="2" t="s">
        <v>44</v>
      </c>
      <c r="F51" s="427" t="s">
        <v>295</v>
      </c>
      <c r="G51" s="428"/>
      <c r="H51" s="428"/>
      <c r="I51" s="429"/>
      <c r="J51" s="158">
        <v>40000</v>
      </c>
    </row>
    <row r="52" spans="2:15" ht="25.5" customHeight="1">
      <c r="B52" s="2"/>
      <c r="C52" s="2"/>
      <c r="D52" s="2" t="s">
        <v>45</v>
      </c>
      <c r="E52" s="2"/>
      <c r="F52" s="430" t="s">
        <v>298</v>
      </c>
      <c r="G52" s="430"/>
      <c r="H52" s="430"/>
      <c r="I52" s="430"/>
      <c r="J52" s="159">
        <f>J53</f>
        <v>150000</v>
      </c>
    </row>
    <row r="53" spans="2:15" ht="30" customHeight="1">
      <c r="B53" s="2"/>
      <c r="C53" s="2"/>
      <c r="D53" s="2"/>
      <c r="E53" s="170" t="s">
        <v>46</v>
      </c>
      <c r="F53" s="405" t="s">
        <v>298</v>
      </c>
      <c r="G53" s="431"/>
      <c r="H53" s="431"/>
      <c r="I53" s="431"/>
      <c r="J53" s="188">
        <v>150000</v>
      </c>
    </row>
    <row r="54" spans="2:15" ht="30" customHeight="1">
      <c r="B54" s="2"/>
      <c r="C54" s="2"/>
      <c r="D54" s="2" t="s">
        <v>186</v>
      </c>
      <c r="E54" s="2"/>
      <c r="F54" s="426" t="s">
        <v>197</v>
      </c>
      <c r="G54" s="426"/>
      <c r="H54" s="426"/>
      <c r="I54" s="426"/>
      <c r="J54" s="157">
        <f>J55</f>
        <v>5000</v>
      </c>
    </row>
    <row r="55" spans="2:15" ht="28.5" customHeight="1">
      <c r="B55" s="2"/>
      <c r="C55" s="2"/>
      <c r="D55" s="2"/>
      <c r="E55" s="2" t="s">
        <v>47</v>
      </c>
      <c r="F55" s="406" t="s">
        <v>197</v>
      </c>
      <c r="G55" s="406"/>
      <c r="H55" s="406"/>
      <c r="I55" s="406"/>
      <c r="J55" s="201">
        <v>5000</v>
      </c>
    </row>
    <row r="56" spans="2:15" ht="17.25" customHeight="1">
      <c r="B56" s="2"/>
      <c r="C56" s="2"/>
      <c r="D56" s="2" t="s">
        <v>48</v>
      </c>
      <c r="E56" s="2"/>
      <c r="F56" s="362" t="s">
        <v>198</v>
      </c>
      <c r="G56" s="362"/>
      <c r="H56" s="362"/>
      <c r="I56" s="362"/>
      <c r="J56" s="160">
        <f>J57+J58</f>
        <v>31000</v>
      </c>
    </row>
    <row r="57" spans="2:15" ht="24.75" customHeight="1">
      <c r="B57" s="2"/>
      <c r="C57" s="2"/>
      <c r="D57" s="2"/>
      <c r="E57" s="170" t="s">
        <v>200</v>
      </c>
      <c r="F57" s="189" t="s">
        <v>199</v>
      </c>
      <c r="G57" s="190"/>
      <c r="H57" s="190"/>
      <c r="I57" s="191"/>
      <c r="J57" s="188">
        <v>6000</v>
      </c>
      <c r="K57" s="202"/>
      <c r="L57" s="200"/>
      <c r="M57" s="200"/>
      <c r="N57" s="200"/>
      <c r="O57" s="200"/>
    </row>
    <row r="58" spans="2:15" ht="48.75" customHeight="1">
      <c r="B58" s="2"/>
      <c r="C58" s="2"/>
      <c r="D58" s="2"/>
      <c r="E58" s="2" t="s">
        <v>296</v>
      </c>
      <c r="F58" s="199" t="s">
        <v>297</v>
      </c>
      <c r="G58" s="190"/>
      <c r="H58" s="190"/>
      <c r="I58" s="191"/>
      <c r="J58" s="188">
        <v>25000</v>
      </c>
      <c r="K58" s="202"/>
      <c r="L58" s="200"/>
      <c r="M58" s="200"/>
      <c r="N58" s="200"/>
      <c r="O58" s="200"/>
    </row>
    <row r="59" spans="2:15" ht="14.25" customHeight="1">
      <c r="B59" s="2"/>
      <c r="C59" s="2"/>
      <c r="D59" s="2" t="s">
        <v>49</v>
      </c>
      <c r="E59" s="2"/>
      <c r="F59" s="362" t="s">
        <v>50</v>
      </c>
      <c r="G59" s="362"/>
      <c r="H59" s="362"/>
      <c r="I59" s="362"/>
      <c r="J59" s="159">
        <f>J60</f>
        <v>20000</v>
      </c>
      <c r="K59" s="202"/>
      <c r="L59" s="200"/>
      <c r="M59" s="200"/>
      <c r="N59" s="200"/>
      <c r="O59" s="200"/>
    </row>
    <row r="60" spans="2:15">
      <c r="B60" s="2"/>
      <c r="C60" s="2"/>
      <c r="D60" s="2"/>
      <c r="E60" s="170" t="s">
        <v>51</v>
      </c>
      <c r="F60" s="387" t="s">
        <v>50</v>
      </c>
      <c r="G60" s="387"/>
      <c r="H60" s="387"/>
      <c r="I60" s="387"/>
      <c r="J60" s="201">
        <v>20000</v>
      </c>
      <c r="K60" s="202"/>
      <c r="L60" s="200"/>
      <c r="M60" s="200"/>
      <c r="N60" s="200"/>
      <c r="O60" s="200"/>
    </row>
    <row r="61" spans="2:15">
      <c r="B61" s="3"/>
      <c r="C61" s="3">
        <v>715</v>
      </c>
      <c r="D61" s="2"/>
      <c r="E61" s="2"/>
      <c r="F61" s="367" t="s">
        <v>52</v>
      </c>
      <c r="G61" s="367"/>
      <c r="H61" s="367"/>
      <c r="I61" s="367"/>
      <c r="J61" s="159">
        <f>J62+J65+J67</f>
        <v>59500</v>
      </c>
    </row>
    <row r="62" spans="2:15" ht="26.25" customHeight="1">
      <c r="B62" s="3"/>
      <c r="C62" s="3"/>
      <c r="D62" s="2" t="s">
        <v>53</v>
      </c>
      <c r="E62" s="2"/>
      <c r="F62" s="389" t="s">
        <v>201</v>
      </c>
      <c r="G62" s="390"/>
      <c r="H62" s="390"/>
      <c r="I62" s="442"/>
      <c r="J62" s="160">
        <f>J63+J64</f>
        <v>4000</v>
      </c>
    </row>
    <row r="63" spans="2:15" ht="24.75" customHeight="1">
      <c r="B63" s="3"/>
      <c r="C63" s="3"/>
      <c r="D63" s="2"/>
      <c r="E63" s="2" t="s">
        <v>203</v>
      </c>
      <c r="F63" s="405" t="s">
        <v>204</v>
      </c>
      <c r="G63" s="406"/>
      <c r="H63" s="406"/>
      <c r="I63" s="406"/>
      <c r="J63" s="156">
        <v>2000</v>
      </c>
    </row>
    <row r="64" spans="2:15" ht="24.75" customHeight="1">
      <c r="B64" s="3"/>
      <c r="C64" s="3"/>
      <c r="D64" s="2"/>
      <c r="E64" s="2" t="s">
        <v>54</v>
      </c>
      <c r="F64" s="405" t="s">
        <v>202</v>
      </c>
      <c r="G64" s="406"/>
      <c r="H64" s="406"/>
      <c r="I64" s="406"/>
      <c r="J64" s="158">
        <v>2000</v>
      </c>
    </row>
    <row r="65" spans="2:12" ht="28.5" customHeight="1">
      <c r="B65" s="3"/>
      <c r="C65" s="3"/>
      <c r="D65" s="2" t="s">
        <v>55</v>
      </c>
      <c r="E65" s="2"/>
      <c r="F65" s="426" t="s">
        <v>56</v>
      </c>
      <c r="G65" s="426"/>
      <c r="H65" s="426"/>
      <c r="I65" s="426"/>
      <c r="J65" s="160">
        <f>J66</f>
        <v>50000</v>
      </c>
    </row>
    <row r="66" spans="2:12">
      <c r="B66" s="3"/>
      <c r="C66" s="3"/>
      <c r="D66" s="2"/>
      <c r="E66" s="2" t="s">
        <v>57</v>
      </c>
      <c r="F66" s="365" t="s">
        <v>58</v>
      </c>
      <c r="G66" s="365"/>
      <c r="H66" s="365"/>
      <c r="I66" s="365"/>
      <c r="J66" s="158">
        <v>50000</v>
      </c>
    </row>
    <row r="67" spans="2:12" ht="14.25" customHeight="1">
      <c r="B67" s="3"/>
      <c r="C67" s="3"/>
      <c r="D67" s="2" t="s">
        <v>162</v>
      </c>
      <c r="E67" s="2"/>
      <c r="F67" s="362" t="s">
        <v>52</v>
      </c>
      <c r="G67" s="362"/>
      <c r="H67" s="362"/>
      <c r="I67" s="362"/>
      <c r="J67" s="150">
        <f>J68</f>
        <v>5500</v>
      </c>
    </row>
    <row r="68" spans="2:12" ht="13.5" customHeight="1">
      <c r="B68" s="3"/>
      <c r="C68" s="3"/>
      <c r="D68" s="2"/>
      <c r="E68" s="170" t="s">
        <v>59</v>
      </c>
      <c r="F68" s="387" t="s">
        <v>52</v>
      </c>
      <c r="G68" s="387"/>
      <c r="H68" s="387"/>
      <c r="I68" s="387"/>
      <c r="J68" s="152">
        <v>5500</v>
      </c>
    </row>
    <row r="69" spans="2:12" ht="13.5" customHeight="1">
      <c r="B69" s="3">
        <v>72</v>
      </c>
      <c r="C69" s="3">
        <v>721</v>
      </c>
      <c r="D69" s="2"/>
      <c r="E69" s="2"/>
      <c r="F69" s="6" t="s">
        <v>205</v>
      </c>
      <c r="G69" s="18"/>
      <c r="H69" s="18"/>
      <c r="I69" s="18"/>
      <c r="J69" s="151">
        <f>J70</f>
        <v>100000</v>
      </c>
    </row>
    <row r="70" spans="2:12" ht="13.5" customHeight="1">
      <c r="B70" s="3"/>
      <c r="C70" s="3"/>
      <c r="D70" s="2" t="s">
        <v>189</v>
      </c>
      <c r="E70" s="2" t="s">
        <v>206</v>
      </c>
      <c r="F70" s="165" t="s">
        <v>188</v>
      </c>
      <c r="G70" s="18"/>
      <c r="H70" s="18"/>
      <c r="I70" s="18"/>
      <c r="J70" s="153">
        <v>100000</v>
      </c>
    </row>
    <row r="71" spans="2:12" ht="13.5" customHeight="1">
      <c r="B71" s="3">
        <v>73</v>
      </c>
      <c r="C71" s="3">
        <v>732</v>
      </c>
      <c r="D71" s="2"/>
      <c r="E71" s="2"/>
      <c r="F71" s="213" t="s">
        <v>307</v>
      </c>
      <c r="G71" s="18"/>
      <c r="H71" s="18"/>
      <c r="I71" s="18"/>
      <c r="J71" s="151">
        <f>J72</f>
        <v>1000</v>
      </c>
    </row>
    <row r="72" spans="2:12" ht="13.5" customHeight="1">
      <c r="B72" s="3"/>
      <c r="C72" s="3"/>
      <c r="D72" s="2" t="s">
        <v>305</v>
      </c>
      <c r="E72" s="2" t="s">
        <v>306</v>
      </c>
      <c r="F72" s="39" t="s">
        <v>307</v>
      </c>
      <c r="G72" s="18"/>
      <c r="H72" s="18"/>
      <c r="I72" s="18"/>
      <c r="J72" s="153">
        <v>1000</v>
      </c>
    </row>
    <row r="73" spans="2:12">
      <c r="B73" s="3">
        <v>74</v>
      </c>
      <c r="C73" s="3"/>
      <c r="D73" s="2"/>
      <c r="E73" s="2"/>
      <c r="F73" s="367" t="s">
        <v>60</v>
      </c>
      <c r="G73" s="367"/>
      <c r="H73" s="367"/>
      <c r="I73" s="367"/>
      <c r="J73" s="160">
        <f>J74+J76</f>
        <v>450000</v>
      </c>
    </row>
    <row r="74" spans="2:12">
      <c r="B74" s="2"/>
      <c r="C74" s="3">
        <v>741</v>
      </c>
      <c r="D74" s="2" t="s">
        <v>207</v>
      </c>
      <c r="E74" s="2"/>
      <c r="F74" s="367" t="s">
        <v>61</v>
      </c>
      <c r="G74" s="367"/>
      <c r="H74" s="367"/>
      <c r="I74" s="367"/>
      <c r="J74" s="160">
        <f>J75</f>
        <v>20000</v>
      </c>
    </row>
    <row r="75" spans="2:12">
      <c r="B75" s="2"/>
      <c r="C75" s="3"/>
      <c r="D75" s="2"/>
      <c r="E75" s="2" t="s">
        <v>208</v>
      </c>
      <c r="F75" s="364" t="s">
        <v>209</v>
      </c>
      <c r="G75" s="365"/>
      <c r="H75" s="365"/>
      <c r="I75" s="365"/>
      <c r="J75" s="158">
        <v>20000</v>
      </c>
    </row>
    <row r="76" spans="2:12">
      <c r="B76" s="3"/>
      <c r="C76" s="3">
        <v>742</v>
      </c>
      <c r="D76" s="2"/>
      <c r="E76" s="2"/>
      <c r="F76" s="367" t="s">
        <v>161</v>
      </c>
      <c r="G76" s="367"/>
      <c r="H76" s="367"/>
      <c r="I76" s="367"/>
      <c r="J76" s="160">
        <f>J77+J78</f>
        <v>430000</v>
      </c>
    </row>
    <row r="77" spans="2:12" ht="14.25" customHeight="1">
      <c r="B77" s="3"/>
      <c r="C77" s="3"/>
      <c r="D77" s="2" t="s">
        <v>62</v>
      </c>
      <c r="E77" s="2" t="s">
        <v>63</v>
      </c>
      <c r="F77" s="372" t="s">
        <v>190</v>
      </c>
      <c r="G77" s="373"/>
      <c r="H77" s="373"/>
      <c r="I77" s="433"/>
      <c r="J77" s="158">
        <v>400000</v>
      </c>
    </row>
    <row r="78" spans="2:12" ht="14.25" customHeight="1">
      <c r="B78" s="22"/>
      <c r="C78" s="22"/>
      <c r="D78" s="323"/>
      <c r="E78" s="323" t="s">
        <v>387</v>
      </c>
      <c r="F78" s="327" t="s">
        <v>388</v>
      </c>
      <c r="G78" s="328"/>
      <c r="H78" s="328"/>
      <c r="I78" s="329"/>
      <c r="J78" s="330">
        <v>30000</v>
      </c>
    </row>
    <row r="79" spans="2:12">
      <c r="B79" s="40"/>
      <c r="C79" s="40"/>
      <c r="D79" s="41"/>
      <c r="E79" s="41"/>
      <c r="F79" s="432" t="s">
        <v>64</v>
      </c>
      <c r="G79" s="432"/>
      <c r="H79" s="432"/>
      <c r="I79" s="432"/>
      <c r="J79" s="161">
        <f>J23+J69+J71+J73</f>
        <v>1832500</v>
      </c>
      <c r="L79" t="s">
        <v>294</v>
      </c>
    </row>
    <row r="80" spans="2:12">
      <c r="B80" s="19"/>
      <c r="C80" s="19"/>
      <c r="D80" s="47"/>
      <c r="E80" s="47"/>
      <c r="F80" s="19"/>
      <c r="G80" s="19"/>
      <c r="H80" s="19"/>
      <c r="I80" s="19"/>
      <c r="J80" s="198"/>
    </row>
    <row r="81" spans="2:14">
      <c r="B81" s="271"/>
      <c r="C81" s="271"/>
      <c r="D81" s="47"/>
      <c r="E81" s="47"/>
      <c r="F81" s="271"/>
      <c r="G81" s="271"/>
      <c r="H81" s="271"/>
      <c r="I81" s="271"/>
      <c r="J81" s="198"/>
    </row>
    <row r="82" spans="2:14">
      <c r="B82" s="271"/>
      <c r="C82" s="271"/>
      <c r="D82" s="47"/>
      <c r="E82" s="47"/>
      <c r="F82" s="271"/>
      <c r="G82" s="271"/>
      <c r="H82" s="271"/>
      <c r="I82" s="271"/>
      <c r="J82" s="198"/>
    </row>
    <row r="83" spans="2:14">
      <c r="B83" s="271"/>
      <c r="C83" s="271"/>
      <c r="D83" s="47"/>
      <c r="E83" s="47"/>
      <c r="F83" s="271"/>
      <c r="G83" s="271"/>
      <c r="H83" s="271"/>
      <c r="I83" s="271"/>
      <c r="J83" s="198"/>
    </row>
    <row r="84" spans="2:14">
      <c r="B84" s="271"/>
      <c r="C84" s="271"/>
      <c r="D84" s="47"/>
      <c r="E84" s="47"/>
      <c r="F84" s="271"/>
      <c r="G84" s="271"/>
      <c r="H84" s="271"/>
      <c r="I84" s="271"/>
      <c r="J84" s="198"/>
    </row>
    <row r="85" spans="2:14">
      <c r="B85" s="271"/>
      <c r="C85" s="271"/>
      <c r="D85" s="47"/>
      <c r="E85" s="47"/>
      <c r="F85" s="271"/>
      <c r="G85" s="271"/>
      <c r="H85" s="271"/>
      <c r="I85" s="271"/>
      <c r="J85" s="198"/>
    </row>
    <row r="86" spans="2:14">
      <c r="B86" s="19"/>
      <c r="C86" s="19"/>
      <c r="D86" s="47"/>
      <c r="E86" s="47"/>
      <c r="F86" s="19"/>
      <c r="G86" s="19"/>
      <c r="H86" s="19"/>
      <c r="I86" s="19"/>
      <c r="J86" s="198"/>
    </row>
    <row r="87" spans="2:14">
      <c r="B87" s="19"/>
      <c r="C87" s="19"/>
      <c r="D87" s="47"/>
      <c r="E87" s="47"/>
      <c r="F87" s="19"/>
      <c r="G87" s="19"/>
      <c r="H87" s="19"/>
      <c r="I87" s="19"/>
      <c r="J87" s="198"/>
    </row>
    <row r="88" spans="2:14">
      <c r="B88" s="19"/>
      <c r="C88" s="19"/>
      <c r="D88" s="47"/>
      <c r="E88" s="47"/>
      <c r="F88" s="19"/>
      <c r="G88" s="19"/>
      <c r="H88" s="19"/>
      <c r="I88" s="19"/>
      <c r="J88" s="198"/>
    </row>
    <row r="89" spans="2:14" ht="48.75" customHeight="1">
      <c r="B89" s="11"/>
      <c r="C89" s="411" t="s">
        <v>163</v>
      </c>
      <c r="D89" s="411"/>
      <c r="E89" s="411"/>
      <c r="F89" s="411"/>
      <c r="G89" s="411"/>
      <c r="H89" s="411"/>
      <c r="I89" s="411"/>
      <c r="J89" s="411"/>
      <c r="N89" s="46"/>
    </row>
    <row r="90" spans="2:14" ht="30" customHeight="1">
      <c r="B90" s="418" t="s">
        <v>3</v>
      </c>
      <c r="C90" s="419"/>
      <c r="D90" s="420"/>
      <c r="E90" s="31"/>
      <c r="F90" s="423" t="s">
        <v>66</v>
      </c>
      <c r="G90" s="424"/>
      <c r="H90" s="424"/>
      <c r="I90" s="425"/>
      <c r="J90" s="62" t="s">
        <v>187</v>
      </c>
    </row>
    <row r="91" spans="2:14" ht="24.75" customHeight="1">
      <c r="B91" s="99">
        <v>1</v>
      </c>
      <c r="C91" s="99">
        <v>2</v>
      </c>
      <c r="D91" s="99">
        <v>3</v>
      </c>
      <c r="E91" s="99">
        <v>4</v>
      </c>
      <c r="F91" s="421">
        <v>5</v>
      </c>
      <c r="G91" s="421"/>
      <c r="H91" s="421"/>
      <c r="I91" s="422"/>
      <c r="J91" s="34">
        <v>6</v>
      </c>
    </row>
    <row r="92" spans="2:14">
      <c r="B92" s="3">
        <v>41</v>
      </c>
      <c r="C92" s="3"/>
      <c r="D92" s="22"/>
      <c r="E92" s="3"/>
      <c r="F92" s="367" t="s">
        <v>67</v>
      </c>
      <c r="G92" s="367"/>
      <c r="H92" s="367"/>
      <c r="I92" s="368"/>
      <c r="J92" s="94">
        <f>J93+J99+J103+J109+J116+J119+J121+J123</f>
        <v>986000</v>
      </c>
      <c r="K92" s="46"/>
    </row>
    <row r="93" spans="2:14">
      <c r="B93" s="3"/>
      <c r="C93" s="61">
        <v>411</v>
      </c>
      <c r="D93" s="48"/>
      <c r="E93" s="127"/>
      <c r="F93" s="367" t="s">
        <v>68</v>
      </c>
      <c r="G93" s="367"/>
      <c r="H93" s="367"/>
      <c r="I93" s="368"/>
      <c r="J93" s="95">
        <f>J94+J95+J96+J97+J98</f>
        <v>677700</v>
      </c>
    </row>
    <row r="94" spans="2:14">
      <c r="B94" s="3"/>
      <c r="C94" s="3"/>
      <c r="D94" s="128" t="s">
        <v>70</v>
      </c>
      <c r="E94" s="83" t="s">
        <v>71</v>
      </c>
      <c r="F94" s="365" t="s">
        <v>69</v>
      </c>
      <c r="G94" s="365"/>
      <c r="H94" s="365"/>
      <c r="I94" s="366"/>
      <c r="J94" s="119">
        <f>J201+J234+J267+J310+J370+J408+J426+J446+J467</f>
        <v>390100</v>
      </c>
    </row>
    <row r="95" spans="2:14" s="63" customFormat="1" ht="14.25" customHeight="1">
      <c r="B95" s="64"/>
      <c r="C95" s="64"/>
      <c r="D95" s="83" t="s">
        <v>73</v>
      </c>
      <c r="E95" s="83" t="s">
        <v>74</v>
      </c>
      <c r="F95" s="365" t="s">
        <v>72</v>
      </c>
      <c r="G95" s="365"/>
      <c r="H95" s="365"/>
      <c r="I95" s="366"/>
      <c r="J95" s="120">
        <f>J202+J235+J268+J311+J371+J409+J427+J447+J468</f>
        <v>60600</v>
      </c>
      <c r="K95" s="313"/>
      <c r="L95" s="65"/>
    </row>
    <row r="96" spans="2:14" s="63" customFormat="1" ht="12.75" customHeight="1">
      <c r="B96" s="64"/>
      <c r="C96" s="64"/>
      <c r="D96" s="83" t="s">
        <v>76</v>
      </c>
      <c r="E96" s="83" t="s">
        <v>77</v>
      </c>
      <c r="F96" s="365" t="s">
        <v>75</v>
      </c>
      <c r="G96" s="365"/>
      <c r="H96" s="365"/>
      <c r="I96" s="366"/>
      <c r="J96" s="120">
        <f>J203+J236+J269+J312+J372+J410+J428+J448+J469</f>
        <v>148700</v>
      </c>
    </row>
    <row r="97" spans="1:13" s="63" customFormat="1">
      <c r="B97" s="64"/>
      <c r="C97" s="64"/>
      <c r="D97" s="83" t="s">
        <v>79</v>
      </c>
      <c r="E97" s="83" t="s">
        <v>80</v>
      </c>
      <c r="F97" s="365" t="s">
        <v>78</v>
      </c>
      <c r="G97" s="365"/>
      <c r="H97" s="365"/>
      <c r="I97" s="366"/>
      <c r="J97" s="120">
        <f>J204+J237+J270+J313+J373+J411+J429+J449+J470</f>
        <v>69700</v>
      </c>
    </row>
    <row r="98" spans="1:13" s="63" customFormat="1">
      <c r="A98" s="279"/>
      <c r="B98" s="280"/>
      <c r="C98" s="280"/>
      <c r="D98" s="281" t="s">
        <v>81</v>
      </c>
      <c r="E98" s="281" t="s">
        <v>82</v>
      </c>
      <c r="F98" s="416" t="s">
        <v>23</v>
      </c>
      <c r="G98" s="416"/>
      <c r="H98" s="416"/>
      <c r="I98" s="417"/>
      <c r="J98" s="121">
        <f>J205+J238+J271+J314+J374+J412+J430+J450+J471</f>
        <v>8600</v>
      </c>
    </row>
    <row r="99" spans="1:13" ht="14.25" customHeight="1">
      <c r="B99" s="23"/>
      <c r="C99" s="23">
        <v>412</v>
      </c>
      <c r="D99" s="24"/>
      <c r="E99" s="24"/>
      <c r="F99" s="374" t="s">
        <v>83</v>
      </c>
      <c r="G99" s="374"/>
      <c r="H99" s="374"/>
      <c r="I99" s="375"/>
      <c r="J99" s="94">
        <f>J100+J101+J102</f>
        <v>69100</v>
      </c>
      <c r="L99" s="46"/>
    </row>
    <row r="100" spans="1:13">
      <c r="B100" s="3"/>
      <c r="C100" s="3"/>
      <c r="D100" s="2" t="s">
        <v>211</v>
      </c>
      <c r="E100" s="2" t="s">
        <v>210</v>
      </c>
      <c r="F100" s="365" t="s">
        <v>84</v>
      </c>
      <c r="G100" s="365"/>
      <c r="H100" s="365"/>
      <c r="I100" s="366"/>
      <c r="J100" s="96">
        <f>J240</f>
        <v>51000</v>
      </c>
    </row>
    <row r="101" spans="1:13">
      <c r="B101" s="3"/>
      <c r="C101" s="3"/>
      <c r="D101" s="50" t="s">
        <v>212</v>
      </c>
      <c r="E101" s="50" t="s">
        <v>213</v>
      </c>
      <c r="F101" s="365" t="s">
        <v>50</v>
      </c>
      <c r="G101" s="365"/>
      <c r="H101" s="365"/>
      <c r="I101" s="366"/>
      <c r="J101" s="97">
        <f>8100</f>
        <v>8100</v>
      </c>
    </row>
    <row r="102" spans="1:13" ht="25.5">
      <c r="B102" s="317"/>
      <c r="C102" s="317"/>
      <c r="D102" s="50"/>
      <c r="E102" s="2" t="s">
        <v>379</v>
      </c>
      <c r="F102" s="319" t="s">
        <v>380</v>
      </c>
      <c r="G102" s="314"/>
      <c r="H102" s="314"/>
      <c r="I102" s="315"/>
      <c r="J102" s="140">
        <v>10000</v>
      </c>
    </row>
    <row r="103" spans="1:13">
      <c r="B103" s="3"/>
      <c r="C103" s="3">
        <v>413</v>
      </c>
      <c r="D103" s="2"/>
      <c r="E103" s="2"/>
      <c r="F103" s="362" t="s">
        <v>140</v>
      </c>
      <c r="G103" s="362"/>
      <c r="H103" s="362"/>
      <c r="I103" s="363"/>
      <c r="J103" s="94">
        <f>J104+J105+J106+J107+J108</f>
        <v>91800</v>
      </c>
      <c r="K103" s="7"/>
      <c r="L103" s="7"/>
      <c r="M103" s="7"/>
    </row>
    <row r="104" spans="1:13">
      <c r="B104" s="3"/>
      <c r="C104" s="3"/>
      <c r="D104" s="2" t="s">
        <v>85</v>
      </c>
      <c r="E104" s="2" t="s">
        <v>86</v>
      </c>
      <c r="F104" s="364" t="s">
        <v>214</v>
      </c>
      <c r="G104" s="365"/>
      <c r="H104" s="365"/>
      <c r="I104" s="366"/>
      <c r="J104" s="96">
        <f>J210+J243+J275+J318+J378+J416+J434+J454+J475</f>
        <v>8700</v>
      </c>
      <c r="K104" s="7"/>
      <c r="L104" s="7"/>
      <c r="M104" s="7"/>
    </row>
    <row r="105" spans="1:13">
      <c r="B105" s="3"/>
      <c r="C105" s="3"/>
      <c r="D105" s="2" t="s">
        <v>87</v>
      </c>
      <c r="E105" s="2" t="s">
        <v>88</v>
      </c>
      <c r="F105" s="364" t="s">
        <v>215</v>
      </c>
      <c r="G105" s="365"/>
      <c r="H105" s="365"/>
      <c r="I105" s="366"/>
      <c r="J105" s="96">
        <f>J211+J244+J276+J319+J379+J417+J476</f>
        <v>4500</v>
      </c>
      <c r="K105" s="7"/>
      <c r="L105" s="7"/>
      <c r="M105" s="47"/>
    </row>
    <row r="106" spans="1:13">
      <c r="B106" s="3"/>
      <c r="C106" s="3"/>
      <c r="D106" s="2" t="s">
        <v>89</v>
      </c>
      <c r="E106" s="2" t="s">
        <v>90</v>
      </c>
      <c r="F106" s="364" t="s">
        <v>216</v>
      </c>
      <c r="G106" s="365"/>
      <c r="H106" s="365"/>
      <c r="I106" s="366"/>
      <c r="J106" s="96">
        <f>J277</f>
        <v>63000</v>
      </c>
    </row>
    <row r="107" spans="1:13">
      <c r="B107" s="3"/>
      <c r="C107" s="3"/>
      <c r="D107" s="2" t="s">
        <v>93</v>
      </c>
      <c r="E107" s="2" t="s">
        <v>94</v>
      </c>
      <c r="F107" s="365" t="s">
        <v>91</v>
      </c>
      <c r="G107" s="365"/>
      <c r="H107" s="365"/>
      <c r="I107" s="366"/>
      <c r="J107" s="96">
        <f>J212+J245+J278+J320+J380+J418+J435+J455+J477</f>
        <v>13600</v>
      </c>
    </row>
    <row r="108" spans="1:13">
      <c r="B108" s="3"/>
      <c r="C108" s="3"/>
      <c r="D108" s="2" t="s">
        <v>93</v>
      </c>
      <c r="E108" s="50" t="s">
        <v>217</v>
      </c>
      <c r="F108" s="365" t="s">
        <v>92</v>
      </c>
      <c r="G108" s="365"/>
      <c r="H108" s="365"/>
      <c r="I108" s="366"/>
      <c r="J108" s="96">
        <f>J213</f>
        <v>2000</v>
      </c>
    </row>
    <row r="109" spans="1:13" s="171" customFormat="1">
      <c r="B109" s="3"/>
      <c r="C109" s="3">
        <v>414</v>
      </c>
      <c r="D109" s="149"/>
      <c r="E109" s="149"/>
      <c r="F109" s="167" t="s">
        <v>218</v>
      </c>
      <c r="G109" s="167"/>
      <c r="H109" s="167"/>
      <c r="I109" s="168"/>
      <c r="J109" s="129">
        <f>J110+J111+J112+J113+J114+J115</f>
        <v>36800</v>
      </c>
    </row>
    <row r="110" spans="1:13">
      <c r="B110" s="3"/>
      <c r="C110" s="3"/>
      <c r="D110" s="50" t="s">
        <v>219</v>
      </c>
      <c r="E110" s="50" t="s">
        <v>220</v>
      </c>
      <c r="F110" s="364" t="s">
        <v>221</v>
      </c>
      <c r="G110" s="365"/>
      <c r="H110" s="365"/>
      <c r="I110" s="366"/>
      <c r="J110" s="96">
        <f>J215+J247+J280+J322+J382+J420+J439+J457+J479</f>
        <v>7500</v>
      </c>
    </row>
    <row r="111" spans="1:13">
      <c r="B111" s="3"/>
      <c r="C111" s="3"/>
      <c r="D111" s="50" t="s">
        <v>96</v>
      </c>
      <c r="E111" s="50" t="s">
        <v>97</v>
      </c>
      <c r="F111" s="364" t="s">
        <v>222</v>
      </c>
      <c r="G111" s="365"/>
      <c r="H111" s="365"/>
      <c r="I111" s="366"/>
      <c r="J111" s="96">
        <f>J216+J248+J281+J323+J383+J421+J480</f>
        <v>8000</v>
      </c>
    </row>
    <row r="112" spans="1:13">
      <c r="B112" s="3"/>
      <c r="C112" s="3"/>
      <c r="D112" s="50" t="s">
        <v>99</v>
      </c>
      <c r="E112" s="50" t="s">
        <v>100</v>
      </c>
      <c r="F112" s="39" t="s">
        <v>224</v>
      </c>
      <c r="G112" s="18"/>
      <c r="H112" s="18"/>
      <c r="I112" s="93"/>
      <c r="J112" s="96">
        <f>J217+J249+J282+J324+J384+J422+J440+J458+J481</f>
        <v>15000</v>
      </c>
    </row>
    <row r="113" spans="2:10">
      <c r="B113" s="3"/>
      <c r="C113" s="3"/>
      <c r="D113" s="2" t="s">
        <v>99</v>
      </c>
      <c r="E113" s="2" t="s">
        <v>223</v>
      </c>
      <c r="F113" s="39" t="s">
        <v>225</v>
      </c>
      <c r="G113" s="18"/>
      <c r="H113" s="18"/>
      <c r="I113" s="93"/>
      <c r="J113" s="96">
        <f>J250+J385</f>
        <v>3000</v>
      </c>
    </row>
    <row r="114" spans="2:10">
      <c r="B114" s="3"/>
      <c r="C114" s="3"/>
      <c r="D114" s="2" t="s">
        <v>226</v>
      </c>
      <c r="E114" s="2" t="s">
        <v>227</v>
      </c>
      <c r="F114" s="364" t="s">
        <v>228</v>
      </c>
      <c r="G114" s="365"/>
      <c r="H114" s="365"/>
      <c r="I114" s="366"/>
      <c r="J114" s="96">
        <f>J386</f>
        <v>3000</v>
      </c>
    </row>
    <row r="115" spans="2:10">
      <c r="B115" s="3"/>
      <c r="C115" s="3"/>
      <c r="D115" s="2" t="s">
        <v>229</v>
      </c>
      <c r="E115" s="2" t="s">
        <v>230</v>
      </c>
      <c r="F115" s="365" t="s">
        <v>95</v>
      </c>
      <c r="G115" s="365"/>
      <c r="H115" s="365"/>
      <c r="I115" s="366"/>
      <c r="J115" s="96">
        <f>J283</f>
        <v>300</v>
      </c>
    </row>
    <row r="116" spans="2:10" s="171" customFormat="1">
      <c r="B116" s="3"/>
      <c r="C116" s="3">
        <v>415</v>
      </c>
      <c r="D116" s="3"/>
      <c r="E116" s="3"/>
      <c r="F116" s="167" t="s">
        <v>231</v>
      </c>
      <c r="G116" s="167"/>
      <c r="H116" s="167"/>
      <c r="I116" s="168"/>
      <c r="J116" s="129">
        <f>J117+J118</f>
        <v>10200</v>
      </c>
    </row>
    <row r="117" spans="2:10">
      <c r="B117" s="3"/>
      <c r="C117" s="3"/>
      <c r="D117" s="2" t="s">
        <v>232</v>
      </c>
      <c r="E117" s="2" t="s">
        <v>233</v>
      </c>
      <c r="F117" s="39" t="s">
        <v>234</v>
      </c>
      <c r="G117" s="18"/>
      <c r="H117" s="18"/>
      <c r="I117" s="93"/>
      <c r="J117" s="96">
        <f>J285</f>
        <v>500</v>
      </c>
    </row>
    <row r="118" spans="2:10">
      <c r="B118" s="3"/>
      <c r="C118" s="3"/>
      <c r="D118" s="2" t="s">
        <v>235</v>
      </c>
      <c r="E118" s="2" t="s">
        <v>236</v>
      </c>
      <c r="F118" s="39" t="s">
        <v>98</v>
      </c>
      <c r="G118" s="18"/>
      <c r="H118" s="18"/>
      <c r="I118" s="93"/>
      <c r="J118" s="96">
        <f>J219+J252+J286+J326+J388+J437+J460</f>
        <v>9700</v>
      </c>
    </row>
    <row r="119" spans="2:10">
      <c r="B119" s="64"/>
      <c r="C119" s="301">
        <v>416</v>
      </c>
      <c r="D119" s="170"/>
      <c r="E119" s="170"/>
      <c r="F119" s="305" t="s">
        <v>356</v>
      </c>
      <c r="G119" s="298"/>
      <c r="H119" s="298"/>
      <c r="I119" s="299"/>
      <c r="J119" s="308">
        <f>J120</f>
        <v>2000</v>
      </c>
    </row>
    <row r="120" spans="2:10">
      <c r="B120" s="64"/>
      <c r="C120" s="301"/>
      <c r="D120" s="2" t="s">
        <v>357</v>
      </c>
      <c r="E120" s="2" t="s">
        <v>358</v>
      </c>
      <c r="F120" s="297" t="s">
        <v>359</v>
      </c>
      <c r="G120" s="298"/>
      <c r="H120" s="298"/>
      <c r="I120" s="299"/>
      <c r="J120" s="139">
        <v>2000</v>
      </c>
    </row>
    <row r="121" spans="2:10" s="171" customFormat="1">
      <c r="B121" s="3"/>
      <c r="C121" s="3">
        <v>417</v>
      </c>
      <c r="D121" s="3"/>
      <c r="E121" s="3"/>
      <c r="F121" s="167" t="s">
        <v>237</v>
      </c>
      <c r="G121" s="167"/>
      <c r="H121" s="167"/>
      <c r="I121" s="168"/>
      <c r="J121" s="129">
        <f>J122</f>
        <v>5700</v>
      </c>
    </row>
    <row r="122" spans="2:10">
      <c r="B122" s="3"/>
      <c r="C122" s="3"/>
      <c r="D122" s="2" t="s">
        <v>238</v>
      </c>
      <c r="E122" s="2" t="s">
        <v>239</v>
      </c>
      <c r="F122" s="39" t="s">
        <v>101</v>
      </c>
      <c r="G122" s="18"/>
      <c r="H122" s="18"/>
      <c r="I122" s="93"/>
      <c r="J122" s="96">
        <f>J254</f>
        <v>5700</v>
      </c>
    </row>
    <row r="123" spans="2:10">
      <c r="B123" s="3"/>
      <c r="C123" s="3">
        <v>419</v>
      </c>
      <c r="D123" s="2"/>
      <c r="E123" s="2"/>
      <c r="F123" s="362" t="s">
        <v>102</v>
      </c>
      <c r="G123" s="362"/>
      <c r="H123" s="362"/>
      <c r="I123" s="363"/>
      <c r="J123" s="129">
        <f>J124+J125+J126+J127+J128+J129+J130+J131</f>
        <v>92700</v>
      </c>
    </row>
    <row r="124" spans="2:10">
      <c r="B124" s="3"/>
      <c r="C124" s="3"/>
      <c r="D124" s="2" t="s">
        <v>240</v>
      </c>
      <c r="E124" s="2" t="s">
        <v>241</v>
      </c>
      <c r="F124" s="39" t="s">
        <v>242</v>
      </c>
      <c r="G124" s="18"/>
      <c r="H124" s="18"/>
      <c r="I124" s="93"/>
      <c r="J124" s="172">
        <f>J221+J256+J290+J328+J390+J442+J462</f>
        <v>52500</v>
      </c>
    </row>
    <row r="125" spans="2:10">
      <c r="B125" s="231"/>
      <c r="C125" s="231"/>
      <c r="D125" s="2" t="s">
        <v>240</v>
      </c>
      <c r="E125" s="2" t="s">
        <v>328</v>
      </c>
      <c r="F125" s="232" t="s">
        <v>329</v>
      </c>
      <c r="G125" s="233"/>
      <c r="H125" s="233"/>
      <c r="I125" s="234"/>
      <c r="J125" s="172">
        <f>J463</f>
        <v>3000</v>
      </c>
    </row>
    <row r="126" spans="2:10">
      <c r="B126" s="3"/>
      <c r="C126" s="3"/>
      <c r="D126" s="2" t="s">
        <v>243</v>
      </c>
      <c r="E126" s="2" t="s">
        <v>292</v>
      </c>
      <c r="F126" s="39" t="s">
        <v>244</v>
      </c>
      <c r="G126" s="18"/>
      <c r="H126" s="18"/>
      <c r="I126" s="93"/>
      <c r="J126" s="96">
        <f>J291</f>
        <v>3000</v>
      </c>
    </row>
    <row r="127" spans="2:10">
      <c r="B127" s="3"/>
      <c r="C127" s="3"/>
      <c r="D127" s="2" t="s">
        <v>245</v>
      </c>
      <c r="E127" s="2" t="s">
        <v>246</v>
      </c>
      <c r="F127" s="39" t="s">
        <v>103</v>
      </c>
      <c r="G127" s="18"/>
      <c r="H127" s="18"/>
      <c r="I127" s="93"/>
      <c r="J127" s="96">
        <f>J292</f>
        <v>23000</v>
      </c>
    </row>
    <row r="128" spans="2:10">
      <c r="B128" s="3"/>
      <c r="C128" s="3"/>
      <c r="D128" s="2" t="s">
        <v>247</v>
      </c>
      <c r="E128" s="2" t="s">
        <v>248</v>
      </c>
      <c r="F128" s="364" t="s">
        <v>249</v>
      </c>
      <c r="G128" s="365"/>
      <c r="H128" s="365"/>
      <c r="I128" s="366"/>
      <c r="J128" s="96">
        <f>J257</f>
        <v>2600</v>
      </c>
    </row>
    <row r="129" spans="2:10">
      <c r="B129" s="3"/>
      <c r="C129" s="3"/>
      <c r="D129" s="2" t="s">
        <v>247</v>
      </c>
      <c r="E129" s="2" t="s">
        <v>293</v>
      </c>
      <c r="F129" s="39" t="s">
        <v>250</v>
      </c>
      <c r="G129" s="18"/>
      <c r="H129" s="18"/>
      <c r="I129" s="93"/>
      <c r="J129" s="96">
        <f>J222+J258+J293+J391+J483</f>
        <v>3000</v>
      </c>
    </row>
    <row r="130" spans="2:10">
      <c r="B130" s="301"/>
      <c r="C130" s="301"/>
      <c r="D130" s="2" t="s">
        <v>247</v>
      </c>
      <c r="E130" s="2" t="s">
        <v>355</v>
      </c>
      <c r="F130" s="297" t="s">
        <v>365</v>
      </c>
      <c r="G130" s="298"/>
      <c r="H130" s="298"/>
      <c r="I130" s="299"/>
      <c r="J130" s="139">
        <v>2600</v>
      </c>
    </row>
    <row r="131" spans="2:10">
      <c r="B131" s="301"/>
      <c r="C131" s="301"/>
      <c r="D131" s="2" t="s">
        <v>247</v>
      </c>
      <c r="E131" s="2" t="s">
        <v>367</v>
      </c>
      <c r="F131" s="297" t="s">
        <v>362</v>
      </c>
      <c r="G131" s="298"/>
      <c r="H131" s="298"/>
      <c r="I131" s="299"/>
      <c r="J131" s="139">
        <v>3000</v>
      </c>
    </row>
    <row r="132" spans="2:10" s="171" customFormat="1" ht="28.5" customHeight="1">
      <c r="B132" s="3">
        <v>43</v>
      </c>
      <c r="C132" s="3"/>
      <c r="D132" s="3"/>
      <c r="E132" s="3"/>
      <c r="F132" s="392" t="s">
        <v>104</v>
      </c>
      <c r="G132" s="392"/>
      <c r="H132" s="392"/>
      <c r="I132" s="393"/>
      <c r="J132" s="129">
        <f>J133+J134+J135+J136+J137+J138+J139+J140+J141+J142+J143+J144+J145+J146+J147+J148</f>
        <v>210000</v>
      </c>
    </row>
    <row r="133" spans="2:10">
      <c r="B133" s="3"/>
      <c r="C133" s="3"/>
      <c r="D133" s="2" t="s">
        <v>107</v>
      </c>
      <c r="E133" s="2" t="s">
        <v>191</v>
      </c>
      <c r="F133" s="365" t="s">
        <v>105</v>
      </c>
      <c r="G133" s="365"/>
      <c r="H133" s="365"/>
      <c r="I133" s="366"/>
      <c r="J133" s="96">
        <f>J394</f>
        <v>7000</v>
      </c>
    </row>
    <row r="134" spans="2:10" ht="15" customHeight="1">
      <c r="B134" s="3"/>
      <c r="C134" s="3"/>
      <c r="D134" s="2" t="s">
        <v>109</v>
      </c>
      <c r="E134" s="2" t="s">
        <v>110</v>
      </c>
      <c r="F134" s="372" t="s">
        <v>251</v>
      </c>
      <c r="G134" s="373"/>
      <c r="H134" s="373"/>
      <c r="I134" s="373"/>
      <c r="J134" s="96">
        <f>J395</f>
        <v>60000</v>
      </c>
    </row>
    <row r="135" spans="2:10">
      <c r="B135" s="3"/>
      <c r="C135" s="3"/>
      <c r="D135" s="2" t="s">
        <v>109</v>
      </c>
      <c r="E135" s="2" t="s">
        <v>252</v>
      </c>
      <c r="F135" s="405" t="s">
        <v>166</v>
      </c>
      <c r="G135" s="406"/>
      <c r="H135" s="406"/>
      <c r="I135" s="407"/>
      <c r="J135" s="96">
        <f>J396</f>
        <v>9000</v>
      </c>
    </row>
    <row r="136" spans="2:10">
      <c r="B136" s="3"/>
      <c r="C136" s="3"/>
      <c r="D136" s="2" t="s">
        <v>109</v>
      </c>
      <c r="E136" s="2" t="s">
        <v>308</v>
      </c>
      <c r="F136" s="166" t="s">
        <v>309</v>
      </c>
      <c r="G136" s="211"/>
      <c r="H136" s="211"/>
      <c r="I136" s="212"/>
      <c r="J136" s="96">
        <f>J397</f>
        <v>30000</v>
      </c>
    </row>
    <row r="137" spans="2:10">
      <c r="B137" s="3"/>
      <c r="C137" s="3"/>
      <c r="D137" s="2" t="s">
        <v>253</v>
      </c>
      <c r="E137" s="2" t="s">
        <v>254</v>
      </c>
      <c r="F137" s="51" t="s">
        <v>192</v>
      </c>
      <c r="G137" s="18"/>
      <c r="H137" s="18"/>
      <c r="I137" s="93"/>
      <c r="J137" s="96">
        <v>5000</v>
      </c>
    </row>
    <row r="138" spans="2:10" ht="25.5" customHeight="1">
      <c r="B138" s="3"/>
      <c r="C138" s="3"/>
      <c r="D138" s="2" t="s">
        <v>255</v>
      </c>
      <c r="E138" s="2" t="s">
        <v>256</v>
      </c>
      <c r="F138" s="369" t="s">
        <v>257</v>
      </c>
      <c r="G138" s="370"/>
      <c r="H138" s="370"/>
      <c r="I138" s="371"/>
      <c r="J138" s="96">
        <f>J260</f>
        <v>21500</v>
      </c>
    </row>
    <row r="139" spans="2:10" ht="15" customHeight="1">
      <c r="B139" s="231"/>
      <c r="C139" s="231"/>
      <c r="D139" s="2" t="s">
        <v>255</v>
      </c>
      <c r="E139" s="2" t="s">
        <v>313</v>
      </c>
      <c r="F139" s="238" t="s">
        <v>322</v>
      </c>
      <c r="G139" s="236"/>
      <c r="H139" s="236"/>
      <c r="I139" s="237"/>
      <c r="J139" s="96">
        <f>J399</f>
        <v>1000</v>
      </c>
    </row>
    <row r="140" spans="2:10" ht="13.5" customHeight="1">
      <c r="B140" s="231"/>
      <c r="C140" s="231"/>
      <c r="D140" s="2" t="s">
        <v>255</v>
      </c>
      <c r="E140" s="2" t="s">
        <v>316</v>
      </c>
      <c r="F140" s="235" t="s">
        <v>314</v>
      </c>
      <c r="G140" s="236"/>
      <c r="H140" s="236"/>
      <c r="I140" s="237"/>
      <c r="J140" s="96">
        <f>J400</f>
        <v>3000</v>
      </c>
    </row>
    <row r="141" spans="2:10" ht="25.5" customHeight="1">
      <c r="B141" s="67"/>
      <c r="C141" s="67"/>
      <c r="D141" s="2" t="s">
        <v>255</v>
      </c>
      <c r="E141" s="2" t="s">
        <v>360</v>
      </c>
      <c r="F141" s="304" t="s">
        <v>361</v>
      </c>
      <c r="G141" s="300"/>
      <c r="H141" s="300"/>
      <c r="I141" s="307"/>
      <c r="J141" s="143">
        <v>1000</v>
      </c>
    </row>
    <row r="142" spans="2:10">
      <c r="B142" s="3"/>
      <c r="C142" s="3"/>
      <c r="D142" s="2" t="s">
        <v>258</v>
      </c>
      <c r="E142" s="2" t="s">
        <v>259</v>
      </c>
      <c r="F142" s="364" t="s">
        <v>260</v>
      </c>
      <c r="G142" s="365"/>
      <c r="H142" s="365"/>
      <c r="I142" s="366"/>
      <c r="J142" s="96">
        <f>J225</f>
        <v>6000</v>
      </c>
    </row>
    <row r="143" spans="2:10">
      <c r="B143" s="3"/>
      <c r="C143" s="3"/>
      <c r="D143" s="2" t="s">
        <v>261</v>
      </c>
      <c r="E143" s="2" t="s">
        <v>263</v>
      </c>
      <c r="F143" s="39" t="s">
        <v>262</v>
      </c>
      <c r="G143" s="18"/>
      <c r="H143" s="18"/>
      <c r="I143" s="93"/>
      <c r="J143" s="96">
        <f>J402</f>
        <v>15000</v>
      </c>
    </row>
    <row r="144" spans="2:10">
      <c r="B144" s="3"/>
      <c r="C144" s="3"/>
      <c r="D144" s="2" t="s">
        <v>111</v>
      </c>
      <c r="E144" s="2" t="s">
        <v>112</v>
      </c>
      <c r="F144" s="365" t="s">
        <v>106</v>
      </c>
      <c r="G144" s="365"/>
      <c r="H144" s="365"/>
      <c r="I144" s="366"/>
      <c r="J144" s="96">
        <f>J295</f>
        <v>5000</v>
      </c>
    </row>
    <row r="145" spans="2:10">
      <c r="B145" s="3"/>
      <c r="C145" s="3"/>
      <c r="D145" s="2" t="s">
        <v>111</v>
      </c>
      <c r="E145" s="2" t="s">
        <v>265</v>
      </c>
      <c r="F145" s="365" t="s">
        <v>108</v>
      </c>
      <c r="G145" s="365"/>
      <c r="H145" s="365"/>
      <c r="I145" s="366"/>
      <c r="J145" s="96">
        <f>J403</f>
        <v>3500</v>
      </c>
    </row>
    <row r="146" spans="2:10" ht="25.5" customHeight="1">
      <c r="B146" s="3"/>
      <c r="C146" s="3"/>
      <c r="D146" s="2" t="s">
        <v>111</v>
      </c>
      <c r="E146" s="2" t="s">
        <v>264</v>
      </c>
      <c r="F146" s="372" t="s">
        <v>143</v>
      </c>
      <c r="G146" s="373"/>
      <c r="H146" s="373"/>
      <c r="I146" s="373"/>
      <c r="J146" s="96">
        <v>3000</v>
      </c>
    </row>
    <row r="147" spans="2:10" ht="27.75" customHeight="1">
      <c r="B147" s="3"/>
      <c r="C147" s="3"/>
      <c r="D147" s="2" t="s">
        <v>111</v>
      </c>
      <c r="E147" s="2" t="s">
        <v>266</v>
      </c>
      <c r="F147" s="166" t="s">
        <v>267</v>
      </c>
      <c r="G147" s="18"/>
      <c r="H147" s="18"/>
      <c r="I147" s="93"/>
      <c r="J147" s="96">
        <f>J404</f>
        <v>4000</v>
      </c>
    </row>
    <row r="148" spans="2:10">
      <c r="B148" s="3"/>
      <c r="C148" s="3"/>
      <c r="D148" s="2" t="s">
        <v>268</v>
      </c>
      <c r="E148" s="2" t="s">
        <v>269</v>
      </c>
      <c r="F148" s="364" t="s">
        <v>312</v>
      </c>
      <c r="G148" s="365"/>
      <c r="H148" s="365"/>
      <c r="I148" s="366"/>
      <c r="J148" s="96">
        <f>J330</f>
        <v>36000</v>
      </c>
    </row>
    <row r="149" spans="2:10">
      <c r="B149" s="3">
        <v>44</v>
      </c>
      <c r="C149" s="3"/>
      <c r="D149" s="2"/>
      <c r="E149" s="2"/>
      <c r="F149" s="413" t="s">
        <v>113</v>
      </c>
      <c r="G149" s="413"/>
      <c r="H149" s="413"/>
      <c r="I149" s="414"/>
      <c r="J149" s="129">
        <f>J150+J151+J152+J153</f>
        <v>559000</v>
      </c>
    </row>
    <row r="150" spans="2:10">
      <c r="B150" s="3"/>
      <c r="C150" s="3"/>
      <c r="D150" s="2" t="s">
        <v>115</v>
      </c>
      <c r="E150" s="2" t="s">
        <v>283</v>
      </c>
      <c r="F150" s="365" t="s">
        <v>114</v>
      </c>
      <c r="G150" s="365"/>
      <c r="H150" s="365"/>
      <c r="I150" s="366"/>
      <c r="J150" s="96">
        <f>J333</f>
        <v>427000</v>
      </c>
    </row>
    <row r="151" spans="2:10">
      <c r="B151" s="3"/>
      <c r="C151" s="3"/>
      <c r="D151" s="2" t="s">
        <v>116</v>
      </c>
      <c r="E151" s="2" t="s">
        <v>282</v>
      </c>
      <c r="F151" s="364" t="s">
        <v>170</v>
      </c>
      <c r="G151" s="365"/>
      <c r="H151" s="365"/>
      <c r="I151" s="366"/>
      <c r="J151" s="96">
        <f>J362</f>
        <v>50000</v>
      </c>
    </row>
    <row r="152" spans="2:10">
      <c r="B152" s="3"/>
      <c r="C152" s="3"/>
      <c r="D152" s="2" t="s">
        <v>118</v>
      </c>
      <c r="E152" s="2" t="s">
        <v>281</v>
      </c>
      <c r="F152" s="365" t="s">
        <v>117</v>
      </c>
      <c r="G152" s="365"/>
      <c r="H152" s="365"/>
      <c r="I152" s="366"/>
      <c r="J152" s="96">
        <f>J228+J262+J485</f>
        <v>12000</v>
      </c>
    </row>
    <row r="153" spans="2:10">
      <c r="B153" s="3"/>
      <c r="C153" s="3"/>
      <c r="D153" s="2" t="s">
        <v>119</v>
      </c>
      <c r="E153" s="2" t="s">
        <v>280</v>
      </c>
      <c r="F153" s="69" t="s">
        <v>336</v>
      </c>
      <c r="G153" s="18"/>
      <c r="H153" s="18"/>
      <c r="I153" s="93"/>
      <c r="J153" s="96">
        <f>J364</f>
        <v>70000</v>
      </c>
    </row>
    <row r="154" spans="2:10">
      <c r="B154" s="3">
        <v>46</v>
      </c>
      <c r="C154" s="3"/>
      <c r="D154" s="2"/>
      <c r="E154" s="2"/>
      <c r="F154" s="368" t="s">
        <v>120</v>
      </c>
      <c r="G154" s="398"/>
      <c r="H154" s="398"/>
      <c r="I154" s="399"/>
      <c r="J154" s="129">
        <f>J155+J156</f>
        <v>67500</v>
      </c>
    </row>
    <row r="155" spans="2:10">
      <c r="B155" s="82"/>
      <c r="C155" s="82"/>
      <c r="D155" s="82" t="s">
        <v>366</v>
      </c>
      <c r="E155" s="311" t="s">
        <v>323</v>
      </c>
      <c r="F155" s="302" t="s">
        <v>324</v>
      </c>
      <c r="G155" s="303"/>
      <c r="H155" s="303"/>
      <c r="I155" s="303"/>
      <c r="J155" s="120">
        <v>22500</v>
      </c>
    </row>
    <row r="156" spans="2:10">
      <c r="B156" s="3"/>
      <c r="C156" s="3"/>
      <c r="D156" s="2" t="s">
        <v>123</v>
      </c>
      <c r="E156" s="2" t="s">
        <v>124</v>
      </c>
      <c r="F156" s="365" t="s">
        <v>122</v>
      </c>
      <c r="G156" s="365"/>
      <c r="H156" s="365"/>
      <c r="I156" s="366"/>
      <c r="J156" s="96">
        <f>J301</f>
        <v>45000</v>
      </c>
    </row>
    <row r="157" spans="2:10">
      <c r="B157" s="3">
        <v>47</v>
      </c>
      <c r="C157" s="3"/>
      <c r="D157" s="2"/>
      <c r="E157" s="2"/>
      <c r="F157" s="367" t="s">
        <v>125</v>
      </c>
      <c r="G157" s="367"/>
      <c r="H157" s="367"/>
      <c r="I157" s="368"/>
      <c r="J157" s="129">
        <f>J158+J159</f>
        <v>10000</v>
      </c>
    </row>
    <row r="158" spans="2:10">
      <c r="B158" s="3"/>
      <c r="C158" s="3">
        <v>471</v>
      </c>
      <c r="D158" s="2" t="s">
        <v>126</v>
      </c>
      <c r="E158" s="2" t="s">
        <v>127</v>
      </c>
      <c r="F158" s="364" t="s">
        <v>144</v>
      </c>
      <c r="G158" s="365"/>
      <c r="H158" s="365"/>
      <c r="I158" s="366"/>
      <c r="J158" s="96">
        <v>7000</v>
      </c>
    </row>
    <row r="159" spans="2:10">
      <c r="B159" s="3"/>
      <c r="C159" s="3">
        <v>472</v>
      </c>
      <c r="D159" s="2" t="s">
        <v>128</v>
      </c>
      <c r="E159" s="2" t="s">
        <v>129</v>
      </c>
      <c r="F159" s="364" t="s">
        <v>145</v>
      </c>
      <c r="G159" s="365"/>
      <c r="H159" s="365"/>
      <c r="I159" s="366"/>
      <c r="J159" s="96">
        <v>3000</v>
      </c>
    </row>
    <row r="160" spans="2:10">
      <c r="B160" s="3"/>
      <c r="C160" s="3"/>
      <c r="D160" s="2"/>
      <c r="E160" s="2"/>
      <c r="F160" s="367" t="s">
        <v>130</v>
      </c>
      <c r="G160" s="367"/>
      <c r="H160" s="367"/>
      <c r="I160" s="368"/>
      <c r="J160" s="98">
        <f>J92+J132+J149+J154+J157</f>
        <v>1832500</v>
      </c>
    </row>
    <row r="163" spans="1:12">
      <c r="B163" s="376" t="s">
        <v>131</v>
      </c>
      <c r="C163" s="376"/>
      <c r="D163" s="376"/>
      <c r="E163" s="376"/>
      <c r="F163" s="376"/>
      <c r="G163" s="376"/>
      <c r="H163" s="376"/>
      <c r="I163" s="376"/>
      <c r="J163" s="376"/>
    </row>
    <row r="164" spans="1:12">
      <c r="B164" s="377" t="s">
        <v>337</v>
      </c>
      <c r="C164" s="378"/>
      <c r="D164" s="378"/>
      <c r="E164" s="378"/>
      <c r="F164" s="378"/>
      <c r="G164" s="378"/>
      <c r="H164" s="378"/>
      <c r="I164" s="378"/>
      <c r="J164" s="378"/>
    </row>
    <row r="165" spans="1:12" ht="21" customHeight="1">
      <c r="A165" s="116"/>
      <c r="B165" s="378"/>
      <c r="C165" s="378"/>
      <c r="D165" s="378"/>
      <c r="E165" s="378"/>
      <c r="F165" s="378"/>
      <c r="G165" s="378"/>
      <c r="H165" s="378"/>
      <c r="I165" s="378"/>
      <c r="J165" s="378"/>
      <c r="K165" s="112"/>
      <c r="L165" s="112"/>
    </row>
    <row r="166" spans="1:12" ht="21" customHeight="1">
      <c r="A166" s="116"/>
      <c r="G166" s="26"/>
      <c r="K166" s="112"/>
      <c r="L166" s="112"/>
    </row>
    <row r="167" spans="1:12" ht="11.25" customHeight="1">
      <c r="A167" s="116"/>
      <c r="B167" s="376" t="s">
        <v>338</v>
      </c>
      <c r="C167" s="376"/>
      <c r="D167" s="376"/>
      <c r="E167" s="376"/>
      <c r="F167" s="376"/>
      <c r="G167" s="376"/>
      <c r="H167" s="376"/>
      <c r="I167" s="376"/>
      <c r="J167" s="376"/>
      <c r="K167" s="112"/>
      <c r="L167" s="112"/>
    </row>
    <row r="168" spans="1:12" ht="11.25" customHeight="1">
      <c r="A168" s="116"/>
      <c r="B168" s="415"/>
      <c r="C168" s="415"/>
      <c r="D168" s="415"/>
      <c r="E168" s="415"/>
      <c r="F168" s="415"/>
      <c r="G168" s="415"/>
      <c r="H168" s="415"/>
      <c r="I168" s="415"/>
      <c r="J168" s="415"/>
      <c r="K168" s="112"/>
      <c r="L168" s="112"/>
    </row>
    <row r="169" spans="1:12" s="12" customFormat="1" ht="14.25" customHeight="1">
      <c r="B169" s="377" t="s">
        <v>339</v>
      </c>
      <c r="C169" s="378"/>
      <c r="D169" s="378"/>
      <c r="E169" s="378"/>
      <c r="F169" s="378"/>
      <c r="G169" s="378"/>
      <c r="H169" s="378"/>
      <c r="I169" s="378"/>
      <c r="J169" s="378"/>
    </row>
    <row r="170" spans="1:12" s="12" customFormat="1" ht="32.25" customHeight="1">
      <c r="B170" s="378"/>
      <c r="C170" s="378"/>
      <c r="D170" s="378"/>
      <c r="E170" s="378"/>
      <c r="F170" s="378"/>
      <c r="G170" s="378"/>
      <c r="H170" s="378"/>
      <c r="I170" s="378"/>
      <c r="J170" s="378"/>
    </row>
    <row r="171" spans="1:12" s="12" customFormat="1" ht="37.5" customHeight="1">
      <c r="B171" s="376" t="s">
        <v>300</v>
      </c>
      <c r="C171" s="376"/>
      <c r="D171" s="376"/>
      <c r="E171" s="376"/>
      <c r="F171" s="376"/>
      <c r="G171" s="376"/>
      <c r="H171" s="376"/>
      <c r="I171" s="376"/>
      <c r="J171" s="376"/>
    </row>
    <row r="172" spans="1:12" s="12" customFormat="1" ht="38.25" customHeight="1">
      <c r="B172" s="377" t="s">
        <v>340</v>
      </c>
      <c r="C172" s="378"/>
      <c r="D172" s="378"/>
      <c r="E172" s="378"/>
      <c r="F172" s="378"/>
      <c r="G172" s="378"/>
      <c r="H172" s="378"/>
      <c r="I172" s="378"/>
      <c r="J172" s="378"/>
    </row>
    <row r="173" spans="1:12" s="12" customFormat="1" ht="12" customHeight="1">
      <c r="B173" s="26"/>
      <c r="C173" s="26"/>
      <c r="D173" s="26"/>
      <c r="E173" s="26"/>
      <c r="F173" s="26"/>
      <c r="G173" s="26"/>
      <c r="H173" s="26"/>
      <c r="I173" s="26"/>
      <c r="J173" s="26"/>
    </row>
    <row r="174" spans="1:12" s="12" customFormat="1" ht="13.5" customHeight="1">
      <c r="B174" s="376" t="s">
        <v>341</v>
      </c>
      <c r="C174" s="376"/>
      <c r="D174" s="376"/>
      <c r="E174" s="376"/>
      <c r="F174" s="376"/>
      <c r="G174" s="376"/>
      <c r="H174" s="376"/>
      <c r="I174" s="376"/>
      <c r="J174" s="376"/>
    </row>
    <row r="175" spans="1:12" s="12" customFormat="1" ht="51" customHeight="1">
      <c r="B175" s="377" t="s">
        <v>342</v>
      </c>
      <c r="C175" s="378"/>
      <c r="D175" s="378"/>
      <c r="E175" s="378"/>
      <c r="F175" s="378"/>
      <c r="G175" s="378"/>
      <c r="H175" s="378"/>
      <c r="I175" s="378"/>
      <c r="J175" s="378"/>
    </row>
    <row r="176" spans="1:12" s="63" customFormat="1" ht="15.75" customHeight="1">
      <c r="B176" s="12"/>
      <c r="C176" s="12"/>
      <c r="D176" s="12"/>
      <c r="E176" s="12"/>
      <c r="F176" s="12"/>
      <c r="G176" s="12"/>
      <c r="H176" s="12"/>
      <c r="I176" s="12"/>
      <c r="J176" s="12"/>
    </row>
    <row r="177" spans="2:11">
      <c r="B177" s="376" t="s">
        <v>343</v>
      </c>
      <c r="C177" s="376"/>
      <c r="D177" s="376"/>
      <c r="E177" s="376"/>
      <c r="F177" s="376"/>
      <c r="G177" s="376"/>
      <c r="H177" s="376"/>
      <c r="I177" s="376"/>
      <c r="J177" s="376"/>
    </row>
    <row r="178" spans="2:11" ht="51" customHeight="1">
      <c r="B178" s="379" t="s">
        <v>344</v>
      </c>
      <c r="C178" s="379"/>
      <c r="D178" s="379"/>
      <c r="E178" s="379"/>
      <c r="F178" s="379"/>
      <c r="G178" s="379"/>
      <c r="H178" s="379"/>
      <c r="I178" s="379"/>
      <c r="J178" s="379"/>
    </row>
    <row r="179" spans="2:11" ht="16.5" customHeight="1">
      <c r="B179" s="12"/>
      <c r="C179" s="12"/>
      <c r="D179" s="12"/>
      <c r="E179" s="12"/>
      <c r="F179" s="12"/>
      <c r="G179" s="12"/>
      <c r="H179" s="12"/>
      <c r="I179" s="12"/>
      <c r="J179" s="12"/>
    </row>
    <row r="180" spans="2:11" s="171" customFormat="1">
      <c r="B180" s="376" t="s">
        <v>345</v>
      </c>
      <c r="C180" s="376"/>
      <c r="D180" s="376"/>
      <c r="E180" s="376"/>
      <c r="F180" s="376"/>
      <c r="G180" s="376"/>
      <c r="H180" s="376"/>
      <c r="I180" s="376"/>
      <c r="J180" s="376"/>
    </row>
    <row r="181" spans="2:11">
      <c r="B181" s="376"/>
      <c r="C181" s="376"/>
      <c r="D181" s="376"/>
      <c r="E181" s="376"/>
      <c r="F181" s="376"/>
      <c r="G181" s="376"/>
      <c r="H181" s="376"/>
      <c r="I181" s="376"/>
      <c r="J181" s="376"/>
    </row>
    <row r="182" spans="2:11" ht="49.5" customHeight="1">
      <c r="B182" s="377" t="s">
        <v>346</v>
      </c>
      <c r="C182" s="378"/>
      <c r="D182" s="378"/>
      <c r="E182" s="378"/>
      <c r="F182" s="378"/>
      <c r="G182" s="378"/>
      <c r="H182" s="378"/>
      <c r="I182" s="378"/>
      <c r="J182" s="378"/>
    </row>
    <row r="183" spans="2:11">
      <c r="B183" s="380" t="s">
        <v>347</v>
      </c>
      <c r="C183" s="380"/>
      <c r="D183" s="380"/>
      <c r="E183" s="380"/>
      <c r="F183" s="380"/>
      <c r="G183" s="380"/>
      <c r="H183" s="380"/>
      <c r="I183" s="380"/>
      <c r="J183" s="380"/>
    </row>
    <row r="184" spans="2:11" s="171" customFormat="1">
      <c r="B184" s="380"/>
      <c r="C184" s="380"/>
      <c r="D184" s="380"/>
      <c r="E184" s="380"/>
      <c r="F184" s="380"/>
      <c r="G184" s="380"/>
      <c r="H184" s="380"/>
      <c r="I184" s="380"/>
      <c r="J184" s="380"/>
    </row>
    <row r="185" spans="2:11">
      <c r="B185" s="380"/>
      <c r="C185" s="380"/>
      <c r="D185" s="380"/>
      <c r="E185" s="380"/>
      <c r="F185" s="380"/>
      <c r="G185" s="380"/>
      <c r="H185" s="380"/>
      <c r="I185" s="380"/>
      <c r="J185" s="380"/>
    </row>
    <row r="186" spans="2:11">
      <c r="B186" s="12"/>
      <c r="C186" s="12"/>
      <c r="D186" s="12"/>
      <c r="E186" s="12"/>
      <c r="F186" s="12"/>
      <c r="G186" s="12"/>
      <c r="H186" s="12"/>
      <c r="I186" s="12"/>
      <c r="J186" s="12"/>
    </row>
    <row r="187" spans="2:11" ht="69" customHeight="1">
      <c r="B187" s="377" t="s">
        <v>348</v>
      </c>
      <c r="C187" s="378"/>
      <c r="D187" s="378"/>
      <c r="E187" s="378"/>
      <c r="F187" s="378"/>
      <c r="G187" s="378"/>
      <c r="H187" s="378"/>
      <c r="I187" s="378"/>
      <c r="J187" s="378"/>
    </row>
    <row r="188" spans="2:11" s="171" customFormat="1">
      <c r="B188" s="267"/>
      <c r="C188" s="26"/>
      <c r="D188" s="26"/>
      <c r="E188" s="26"/>
      <c r="F188" s="26"/>
      <c r="G188" s="26"/>
      <c r="H188" s="26"/>
      <c r="I188" s="26"/>
      <c r="J188" s="26"/>
    </row>
    <row r="189" spans="2:11">
      <c r="B189" s="380" t="s">
        <v>349</v>
      </c>
      <c r="C189" s="380"/>
      <c r="D189" s="380"/>
      <c r="E189" s="380"/>
      <c r="F189" s="380"/>
      <c r="G189" s="380"/>
      <c r="H189" s="380"/>
      <c r="I189" s="380"/>
      <c r="J189" s="380"/>
      <c r="K189" s="181"/>
    </row>
    <row r="190" spans="2:11" ht="2.25" customHeight="1">
      <c r="B190" s="380"/>
      <c r="C190" s="380"/>
      <c r="D190" s="380"/>
      <c r="E190" s="380"/>
      <c r="F190" s="380"/>
      <c r="G190" s="380"/>
      <c r="H190" s="380"/>
      <c r="I190" s="380"/>
      <c r="J190" s="380"/>
      <c r="K190" s="178"/>
    </row>
    <row r="191" spans="2:11" s="171" customFormat="1" ht="5.25" hidden="1" customHeight="1">
      <c r="B191" s="380"/>
      <c r="C191" s="380"/>
      <c r="D191" s="380"/>
      <c r="E191" s="380"/>
      <c r="F191" s="380"/>
      <c r="G191" s="380"/>
      <c r="H191" s="380"/>
      <c r="I191" s="380"/>
      <c r="J191" s="380"/>
      <c r="K191" s="182"/>
    </row>
    <row r="192" spans="2:11" ht="15" customHeight="1">
      <c r="B192" s="377" t="s">
        <v>382</v>
      </c>
      <c r="C192" s="378"/>
      <c r="D192" s="378"/>
      <c r="E192" s="378"/>
      <c r="F192" s="378"/>
      <c r="G192" s="378"/>
      <c r="H192" s="378"/>
      <c r="I192" s="378"/>
      <c r="J192" s="378"/>
    </row>
    <row r="193" spans="1:10" ht="26.25" customHeight="1">
      <c r="B193" s="378"/>
      <c r="C193" s="378"/>
      <c r="D193" s="378"/>
      <c r="E193" s="378"/>
      <c r="F193" s="378"/>
      <c r="G193" s="378"/>
      <c r="H193" s="378"/>
      <c r="I193" s="378"/>
      <c r="J193" s="378"/>
    </row>
    <row r="194" spans="1:10">
      <c r="A194" t="s">
        <v>350</v>
      </c>
      <c r="B194" s="12"/>
      <c r="C194" s="12"/>
      <c r="D194" s="12"/>
      <c r="E194" s="12"/>
      <c r="F194" s="12"/>
      <c r="G194" s="12"/>
      <c r="H194" s="12"/>
      <c r="I194" s="12"/>
      <c r="J194" s="12"/>
    </row>
    <row r="195" spans="1:10">
      <c r="B195" s="269"/>
      <c r="C195" s="269"/>
      <c r="D195" s="269"/>
      <c r="E195" s="269"/>
      <c r="F195" s="269"/>
      <c r="G195" s="269"/>
      <c r="H195" s="269"/>
      <c r="I195" s="269"/>
      <c r="J195" s="269"/>
    </row>
    <row r="196" spans="1:10" ht="12" customHeight="1">
      <c r="B196" s="12"/>
      <c r="C196" s="12"/>
      <c r="D196" s="12"/>
      <c r="E196" s="12"/>
      <c r="F196" s="12"/>
      <c r="G196" s="12"/>
      <c r="H196" s="12"/>
      <c r="I196" s="12"/>
      <c r="J196" s="12"/>
    </row>
    <row r="197" spans="1:10" ht="25.5">
      <c r="A197" s="12"/>
      <c r="B197" s="339" t="s">
        <v>177</v>
      </c>
      <c r="C197" s="384" t="s">
        <v>65</v>
      </c>
      <c r="D197" s="384"/>
      <c r="E197" s="384"/>
      <c r="F197" s="336" t="s">
        <v>132</v>
      </c>
      <c r="G197" s="32"/>
      <c r="H197" s="264"/>
      <c r="I197" s="263"/>
      <c r="J197" s="62" t="s">
        <v>187</v>
      </c>
    </row>
    <row r="198" spans="1:10">
      <c r="A198" s="12"/>
      <c r="B198" s="334">
        <v>1</v>
      </c>
      <c r="C198" s="334">
        <v>2</v>
      </c>
      <c r="D198" s="334">
        <v>3</v>
      </c>
      <c r="E198" s="334">
        <v>4</v>
      </c>
      <c r="F198" s="6">
        <v>5</v>
      </c>
      <c r="G198" s="258"/>
      <c r="H198" s="6"/>
      <c r="I198" s="27"/>
      <c r="J198" s="45">
        <v>6</v>
      </c>
    </row>
    <row r="199" spans="1:10">
      <c r="A199" s="12"/>
      <c r="B199" s="256" t="s">
        <v>133</v>
      </c>
      <c r="C199" s="256"/>
      <c r="D199" s="2"/>
      <c r="E199" s="2"/>
      <c r="F199" s="256" t="s">
        <v>134</v>
      </c>
      <c r="G199" s="252"/>
      <c r="H199" s="256"/>
      <c r="I199" s="257"/>
      <c r="J199" s="137"/>
    </row>
    <row r="200" spans="1:10">
      <c r="A200" s="12"/>
      <c r="B200" s="256"/>
      <c r="C200" s="256">
        <v>411</v>
      </c>
      <c r="D200" s="2"/>
      <c r="E200" s="2"/>
      <c r="F200" s="256" t="s">
        <v>135</v>
      </c>
      <c r="G200" s="252"/>
      <c r="H200" s="256"/>
      <c r="I200" s="257"/>
      <c r="J200" s="138">
        <f>J201+J202+J203+J204+J205</f>
        <v>83200</v>
      </c>
    </row>
    <row r="201" spans="1:10">
      <c r="A201" s="12"/>
      <c r="B201" s="256"/>
      <c r="C201" s="256"/>
      <c r="D201" s="83" t="s">
        <v>70</v>
      </c>
      <c r="E201" s="83" t="s">
        <v>71</v>
      </c>
      <c r="F201" s="385" t="s">
        <v>69</v>
      </c>
      <c r="G201" s="386"/>
      <c r="H201" s="386"/>
      <c r="I201" s="386"/>
      <c r="J201" s="192">
        <v>48400</v>
      </c>
    </row>
    <row r="202" spans="1:10">
      <c r="A202" s="66"/>
      <c r="B202" s="64"/>
      <c r="C202" s="64"/>
      <c r="D202" s="83" t="s">
        <v>73</v>
      </c>
      <c r="E202" s="83" t="s">
        <v>74</v>
      </c>
      <c r="F202" s="385" t="s">
        <v>72</v>
      </c>
      <c r="G202" s="386"/>
      <c r="H202" s="386"/>
      <c r="I202" s="386"/>
      <c r="J202" s="192">
        <v>7500</v>
      </c>
    </row>
    <row r="203" spans="1:10">
      <c r="A203" s="63"/>
      <c r="B203" s="64"/>
      <c r="C203" s="64"/>
      <c r="D203" s="83" t="s">
        <v>76</v>
      </c>
      <c r="E203" s="83" t="s">
        <v>77</v>
      </c>
      <c r="F203" s="385" t="s">
        <v>136</v>
      </c>
      <c r="G203" s="386"/>
      <c r="H203" s="386"/>
      <c r="I203" s="386"/>
      <c r="J203" s="192">
        <v>17800</v>
      </c>
    </row>
    <row r="204" spans="1:10">
      <c r="A204" s="63"/>
      <c r="B204" s="64"/>
      <c r="C204" s="64"/>
      <c r="D204" s="83" t="s">
        <v>79</v>
      </c>
      <c r="E204" s="83" t="s">
        <v>80</v>
      </c>
      <c r="F204" s="385" t="s">
        <v>78</v>
      </c>
      <c r="G204" s="386"/>
      <c r="H204" s="386"/>
      <c r="I204" s="386"/>
      <c r="J204" s="192">
        <v>8500</v>
      </c>
    </row>
    <row r="205" spans="1:10">
      <c r="A205" s="63"/>
      <c r="B205" s="64"/>
      <c r="C205" s="64"/>
      <c r="D205" s="83" t="s">
        <v>81</v>
      </c>
      <c r="E205" s="83" t="s">
        <v>82</v>
      </c>
      <c r="F205" s="118" t="s">
        <v>23</v>
      </c>
      <c r="G205" s="118"/>
      <c r="H205" s="118"/>
      <c r="I205" s="262"/>
      <c r="J205" s="193">
        <v>1000</v>
      </c>
    </row>
    <row r="206" spans="1:10">
      <c r="B206" s="256"/>
      <c r="C206" s="256">
        <v>412</v>
      </c>
      <c r="D206" s="2"/>
      <c r="E206" s="2"/>
      <c r="F206" s="256" t="s">
        <v>83</v>
      </c>
      <c r="G206" s="252"/>
      <c r="H206" s="256"/>
      <c r="I206" s="257"/>
      <c r="J206" s="141">
        <f>J207+J208</f>
        <v>10900</v>
      </c>
    </row>
    <row r="207" spans="1:10">
      <c r="B207" s="256"/>
      <c r="C207" s="256"/>
      <c r="D207" s="2" t="s">
        <v>212</v>
      </c>
      <c r="E207" s="2" t="s">
        <v>213</v>
      </c>
      <c r="F207" s="252" t="s">
        <v>50</v>
      </c>
      <c r="G207" s="252"/>
      <c r="H207" s="252"/>
      <c r="I207" s="253"/>
      <c r="J207" s="140">
        <v>900</v>
      </c>
    </row>
    <row r="208" spans="1:10" ht="25.5" customHeight="1">
      <c r="B208" s="317"/>
      <c r="C208" s="317"/>
      <c r="D208" s="2"/>
      <c r="E208" s="2" t="s">
        <v>379</v>
      </c>
      <c r="F208" s="319" t="s">
        <v>380</v>
      </c>
      <c r="G208" s="314"/>
      <c r="H208" s="314"/>
      <c r="I208" s="315"/>
      <c r="J208" s="140">
        <v>10000</v>
      </c>
    </row>
    <row r="209" spans="1:11">
      <c r="A209" s="171"/>
      <c r="B209" s="256"/>
      <c r="C209" s="256">
        <v>413</v>
      </c>
      <c r="D209" s="256"/>
      <c r="E209" s="256"/>
      <c r="F209" s="362" t="s">
        <v>140</v>
      </c>
      <c r="G209" s="362"/>
      <c r="H209" s="362"/>
      <c r="I209" s="363"/>
      <c r="J209" s="138">
        <f>J210+J211+J212+J213</f>
        <v>8900</v>
      </c>
    </row>
    <row r="210" spans="1:11">
      <c r="B210" s="256"/>
      <c r="C210" s="256"/>
      <c r="D210" s="2" t="s">
        <v>85</v>
      </c>
      <c r="E210" s="2" t="s">
        <v>86</v>
      </c>
      <c r="F210" s="364" t="s">
        <v>214</v>
      </c>
      <c r="G210" s="365"/>
      <c r="H210" s="365"/>
      <c r="I210" s="366"/>
      <c r="J210" s="140">
        <v>900</v>
      </c>
    </row>
    <row r="211" spans="1:11">
      <c r="B211" s="256"/>
      <c r="C211" s="256"/>
      <c r="D211" s="2" t="s">
        <v>87</v>
      </c>
      <c r="E211" s="2" t="s">
        <v>88</v>
      </c>
      <c r="F211" s="364" t="s">
        <v>215</v>
      </c>
      <c r="G211" s="365"/>
      <c r="H211" s="365"/>
      <c r="I211" s="366"/>
      <c r="J211" s="140">
        <v>1800</v>
      </c>
    </row>
    <row r="212" spans="1:11">
      <c r="B212" s="256"/>
      <c r="C212" s="256"/>
      <c r="D212" s="2" t="s">
        <v>93</v>
      </c>
      <c r="E212" s="2" t="s">
        <v>94</v>
      </c>
      <c r="F212" s="365" t="s">
        <v>91</v>
      </c>
      <c r="G212" s="365"/>
      <c r="H212" s="365"/>
      <c r="I212" s="366"/>
      <c r="J212" s="139">
        <v>4200</v>
      </c>
    </row>
    <row r="213" spans="1:11">
      <c r="B213" s="256"/>
      <c r="C213" s="256"/>
      <c r="D213" s="2" t="s">
        <v>93</v>
      </c>
      <c r="E213" s="50" t="s">
        <v>217</v>
      </c>
      <c r="F213" s="365" t="s">
        <v>92</v>
      </c>
      <c r="G213" s="365"/>
      <c r="H213" s="365"/>
      <c r="I213" s="366"/>
      <c r="J213" s="139">
        <v>2000</v>
      </c>
    </row>
    <row r="214" spans="1:11">
      <c r="A214" s="171"/>
      <c r="B214" s="256"/>
      <c r="C214" s="256">
        <v>414</v>
      </c>
      <c r="D214" s="261"/>
      <c r="E214" s="261"/>
      <c r="F214" s="254" t="s">
        <v>218</v>
      </c>
      <c r="G214" s="254"/>
      <c r="H214" s="254"/>
      <c r="I214" s="255"/>
      <c r="J214" s="138">
        <f>J215+J216+J217</f>
        <v>11000</v>
      </c>
    </row>
    <row r="215" spans="1:11">
      <c r="B215" s="256"/>
      <c r="C215" s="256"/>
      <c r="D215" s="50" t="s">
        <v>219</v>
      </c>
      <c r="E215" s="50" t="s">
        <v>220</v>
      </c>
      <c r="F215" s="364" t="s">
        <v>221</v>
      </c>
      <c r="G215" s="365"/>
      <c r="H215" s="365"/>
      <c r="I215" s="366"/>
      <c r="J215" s="139">
        <v>3500</v>
      </c>
    </row>
    <row r="216" spans="1:11">
      <c r="B216" s="256"/>
      <c r="C216" s="256"/>
      <c r="D216" s="50" t="s">
        <v>96</v>
      </c>
      <c r="E216" s="50" t="s">
        <v>97</v>
      </c>
      <c r="F216" s="364" t="s">
        <v>222</v>
      </c>
      <c r="G216" s="365"/>
      <c r="H216" s="365"/>
      <c r="I216" s="366"/>
      <c r="J216" s="139">
        <v>4000</v>
      </c>
    </row>
    <row r="217" spans="1:11" ht="13.5" customHeight="1">
      <c r="B217" s="256"/>
      <c r="C217" s="256"/>
      <c r="D217" s="50" t="s">
        <v>99</v>
      </c>
      <c r="E217" s="50" t="s">
        <v>100</v>
      </c>
      <c r="F217" s="251" t="s">
        <v>224</v>
      </c>
      <c r="G217" s="252"/>
      <c r="H217" s="252"/>
      <c r="I217" s="253"/>
      <c r="J217" s="139">
        <v>3500</v>
      </c>
    </row>
    <row r="218" spans="1:11" ht="13.5" customHeight="1">
      <c r="B218" s="64"/>
      <c r="C218" s="276">
        <v>415</v>
      </c>
      <c r="D218" s="276"/>
      <c r="E218" s="276"/>
      <c r="F218" s="272" t="s">
        <v>231</v>
      </c>
      <c r="G218" s="272"/>
      <c r="H218" s="272"/>
      <c r="I218" s="273"/>
      <c r="J218" s="144">
        <f>J219</f>
        <v>1000</v>
      </c>
      <c r="K218" s="282"/>
    </row>
    <row r="219" spans="1:11" ht="13.5" customHeight="1">
      <c r="B219" s="64"/>
      <c r="C219" s="276"/>
      <c r="D219" s="170" t="s">
        <v>235</v>
      </c>
      <c r="E219" s="170" t="s">
        <v>236</v>
      </c>
      <c r="F219" s="275" t="s">
        <v>98</v>
      </c>
      <c r="G219" s="275"/>
      <c r="H219" s="275"/>
      <c r="I219" s="278"/>
      <c r="J219" s="195">
        <v>1000</v>
      </c>
      <c r="K219" s="283"/>
    </row>
    <row r="220" spans="1:11">
      <c r="A220" s="171"/>
      <c r="B220" s="256"/>
      <c r="C220" s="256">
        <v>419</v>
      </c>
      <c r="D220" s="256"/>
      <c r="E220" s="256"/>
      <c r="F220" s="362" t="s">
        <v>102</v>
      </c>
      <c r="G220" s="362"/>
      <c r="H220" s="362"/>
      <c r="I220" s="363"/>
      <c r="J220" s="138">
        <f>J221+J222+J223</f>
        <v>11400</v>
      </c>
    </row>
    <row r="221" spans="1:11">
      <c r="B221" s="256"/>
      <c r="C221" s="256"/>
      <c r="D221" s="83" t="s">
        <v>240</v>
      </c>
      <c r="E221" s="83" t="s">
        <v>241</v>
      </c>
      <c r="F221" s="252" t="s">
        <v>242</v>
      </c>
      <c r="G221" s="252"/>
      <c r="H221" s="252"/>
      <c r="I221" s="253"/>
      <c r="J221" s="139">
        <v>7000</v>
      </c>
    </row>
    <row r="222" spans="1:11">
      <c r="B222" s="256"/>
      <c r="C222" s="256"/>
      <c r="D222" s="2" t="s">
        <v>247</v>
      </c>
      <c r="E222" s="2" t="s">
        <v>293</v>
      </c>
      <c r="F222" s="251" t="s">
        <v>250</v>
      </c>
      <c r="G222" s="252"/>
      <c r="H222" s="252"/>
      <c r="I222" s="253"/>
      <c r="J222" s="139">
        <v>1800</v>
      </c>
    </row>
    <row r="223" spans="1:11">
      <c r="B223" s="301"/>
      <c r="C223" s="301"/>
      <c r="D223" s="2" t="s">
        <v>247</v>
      </c>
      <c r="E223" s="2" t="s">
        <v>355</v>
      </c>
      <c r="F223" s="297" t="s">
        <v>365</v>
      </c>
      <c r="G223" s="298"/>
      <c r="H223" s="298"/>
      <c r="I223" s="299"/>
      <c r="J223" s="139">
        <v>2600</v>
      </c>
    </row>
    <row r="224" spans="1:11">
      <c r="A224" s="171"/>
      <c r="B224" s="256"/>
      <c r="C224" s="256">
        <v>431</v>
      </c>
      <c r="D224" s="256"/>
      <c r="E224" s="256"/>
      <c r="F224" s="381" t="s">
        <v>104</v>
      </c>
      <c r="G224" s="381"/>
      <c r="H224" s="381"/>
      <c r="I224" s="382"/>
      <c r="J224" s="138">
        <f>J225</f>
        <v>6000</v>
      </c>
    </row>
    <row r="225" spans="2:10">
      <c r="B225" s="256"/>
      <c r="C225" s="256"/>
      <c r="D225" s="170" t="s">
        <v>258</v>
      </c>
      <c r="E225" s="75" t="s">
        <v>259</v>
      </c>
      <c r="F225" s="383" t="s">
        <v>260</v>
      </c>
      <c r="G225" s="383"/>
      <c r="H225" s="383"/>
      <c r="I225" s="383"/>
      <c r="J225" s="120">
        <v>6000</v>
      </c>
    </row>
    <row r="226" spans="2:10">
      <c r="B226" s="317"/>
      <c r="C226" s="23"/>
      <c r="D226" s="325"/>
      <c r="E226" s="75"/>
      <c r="F226" s="326"/>
      <c r="G226" s="326"/>
      <c r="H226" s="326"/>
      <c r="I226" s="326"/>
      <c r="J226" s="120"/>
    </row>
    <row r="227" spans="2:10">
      <c r="B227" s="317"/>
      <c r="C227" s="23">
        <v>441</v>
      </c>
      <c r="D227" s="325"/>
      <c r="E227" s="75"/>
      <c r="F227" s="324" t="s">
        <v>113</v>
      </c>
      <c r="G227" s="326"/>
      <c r="H227" s="326"/>
      <c r="I227" s="326"/>
      <c r="J227" s="230">
        <f>J228</f>
        <v>5500</v>
      </c>
    </row>
    <row r="228" spans="2:10">
      <c r="B228" s="2"/>
      <c r="C228" s="23"/>
      <c r="D228" s="23" t="s">
        <v>118</v>
      </c>
      <c r="E228" s="320" t="s">
        <v>275</v>
      </c>
      <c r="F228" s="72" t="s">
        <v>183</v>
      </c>
      <c r="G228" s="69"/>
      <c r="H228" s="72"/>
      <c r="I228" s="108"/>
      <c r="J228" s="95">
        <f>J229+J230</f>
        <v>5500</v>
      </c>
    </row>
    <row r="229" spans="2:10">
      <c r="B229" s="2"/>
      <c r="C229" s="317"/>
      <c r="D229" s="317"/>
      <c r="E229" s="75" t="s">
        <v>276</v>
      </c>
      <c r="F229" s="76" t="s">
        <v>157</v>
      </c>
      <c r="G229" s="69"/>
      <c r="H229" s="72"/>
      <c r="I229" s="108"/>
      <c r="J229" s="119">
        <v>2500</v>
      </c>
    </row>
    <row r="230" spans="2:10">
      <c r="B230" s="2"/>
      <c r="C230" s="317"/>
      <c r="D230" s="317"/>
      <c r="E230" s="44" t="s">
        <v>335</v>
      </c>
      <c r="F230" s="76" t="s">
        <v>158</v>
      </c>
      <c r="G230" s="69"/>
      <c r="H230" s="72"/>
      <c r="I230" s="108"/>
      <c r="J230" s="119">
        <v>3000</v>
      </c>
    </row>
    <row r="231" spans="2:10">
      <c r="B231" s="256"/>
      <c r="C231" s="256"/>
      <c r="D231" s="2"/>
      <c r="E231" s="2"/>
      <c r="F231" s="16" t="s">
        <v>137</v>
      </c>
      <c r="G231" s="252"/>
      <c r="H231" s="16"/>
      <c r="I231" s="101"/>
      <c r="J231" s="138">
        <f>J200+J206+J209+J214+J218+J220+J224+J227</f>
        <v>137900</v>
      </c>
    </row>
    <row r="232" spans="2:10" ht="25.5">
      <c r="B232" s="256" t="s">
        <v>138</v>
      </c>
      <c r="C232" s="256"/>
      <c r="D232" s="2"/>
      <c r="E232" s="2"/>
      <c r="F232" s="259" t="s">
        <v>139</v>
      </c>
      <c r="G232" s="252"/>
      <c r="H232" s="259"/>
      <c r="I232" s="260"/>
      <c r="J232" s="142"/>
    </row>
    <row r="233" spans="2:10" ht="15" customHeight="1">
      <c r="B233" s="256"/>
      <c r="C233" s="256">
        <v>411</v>
      </c>
      <c r="D233" s="2"/>
      <c r="E233" s="2"/>
      <c r="F233" s="256" t="s">
        <v>135</v>
      </c>
      <c r="G233" s="252"/>
      <c r="H233" s="256"/>
      <c r="I233" s="257"/>
      <c r="J233" s="138">
        <f>J234+J235+J236+J237+J238</f>
        <v>79000</v>
      </c>
    </row>
    <row r="234" spans="2:10">
      <c r="B234" s="3"/>
      <c r="C234" s="3"/>
      <c r="D234" s="83" t="s">
        <v>70</v>
      </c>
      <c r="E234" s="83" t="s">
        <v>71</v>
      </c>
      <c r="F234" s="18" t="s">
        <v>69</v>
      </c>
      <c r="G234" s="18"/>
      <c r="H234" s="18"/>
      <c r="I234" s="93"/>
      <c r="J234" s="192">
        <v>46000</v>
      </c>
    </row>
    <row r="235" spans="2:10" s="63" customFormat="1">
      <c r="B235" s="64"/>
      <c r="C235" s="64"/>
      <c r="D235" s="83" t="s">
        <v>73</v>
      </c>
      <c r="E235" s="83" t="s">
        <v>74</v>
      </c>
      <c r="F235" s="18" t="s">
        <v>72</v>
      </c>
      <c r="G235" s="3"/>
      <c r="H235" s="18"/>
      <c r="I235" s="93"/>
      <c r="J235" s="134">
        <v>7000</v>
      </c>
    </row>
    <row r="236" spans="2:10" s="63" customFormat="1">
      <c r="B236" s="64"/>
      <c r="C236" s="64"/>
      <c r="D236" s="83" t="s">
        <v>76</v>
      </c>
      <c r="E236" s="83" t="s">
        <v>77</v>
      </c>
      <c r="F236" s="18" t="s">
        <v>136</v>
      </c>
      <c r="G236" s="18"/>
      <c r="H236" s="18"/>
      <c r="I236" s="93"/>
      <c r="J236" s="134">
        <v>17000</v>
      </c>
    </row>
    <row r="237" spans="2:10" s="63" customFormat="1">
      <c r="B237" s="64"/>
      <c r="C237" s="64"/>
      <c r="D237" s="83" t="s">
        <v>79</v>
      </c>
      <c r="E237" s="83" t="s">
        <v>80</v>
      </c>
      <c r="F237" s="18" t="s">
        <v>78</v>
      </c>
      <c r="G237" s="18"/>
      <c r="H237" s="18"/>
      <c r="I237" s="93"/>
      <c r="J237" s="134">
        <v>8000</v>
      </c>
    </row>
    <row r="238" spans="2:10" s="63" customFormat="1">
      <c r="B238" s="64"/>
      <c r="C238" s="64"/>
      <c r="D238" s="83" t="s">
        <v>81</v>
      </c>
      <c r="E238" s="83" t="s">
        <v>82</v>
      </c>
      <c r="F238" s="18" t="s">
        <v>23</v>
      </c>
      <c r="G238" s="18"/>
      <c r="H238" s="18"/>
      <c r="I238" s="93"/>
      <c r="J238" s="194">
        <v>1000</v>
      </c>
    </row>
    <row r="239" spans="2:10" s="174" customFormat="1">
      <c r="B239" s="64"/>
      <c r="C239" s="23">
        <v>412</v>
      </c>
      <c r="D239" s="23"/>
      <c r="E239" s="23"/>
      <c r="F239" s="374" t="s">
        <v>83</v>
      </c>
      <c r="G239" s="374"/>
      <c r="H239" s="374"/>
      <c r="I239" s="375"/>
      <c r="J239" s="144">
        <f>J240+J241</f>
        <v>51900</v>
      </c>
    </row>
    <row r="240" spans="2:10" s="63" customFormat="1">
      <c r="B240" s="64"/>
      <c r="C240" s="3"/>
      <c r="D240" s="2" t="s">
        <v>211</v>
      </c>
      <c r="E240" s="2" t="s">
        <v>210</v>
      </c>
      <c r="F240" s="365" t="s">
        <v>84</v>
      </c>
      <c r="G240" s="365"/>
      <c r="H240" s="365"/>
      <c r="I240" s="366"/>
      <c r="J240" s="130">
        <v>51000</v>
      </c>
    </row>
    <row r="241" spans="2:11" s="63" customFormat="1">
      <c r="B241" s="64"/>
      <c r="C241" s="3"/>
      <c r="D241" s="50" t="s">
        <v>212</v>
      </c>
      <c r="E241" s="50" t="s">
        <v>213</v>
      </c>
      <c r="F241" s="365" t="s">
        <v>50</v>
      </c>
      <c r="G241" s="365"/>
      <c r="H241" s="365"/>
      <c r="I241" s="366"/>
      <c r="J241" s="130">
        <v>900</v>
      </c>
    </row>
    <row r="242" spans="2:11" s="174" customFormat="1">
      <c r="B242" s="64"/>
      <c r="C242" s="3">
        <v>413</v>
      </c>
      <c r="D242" s="3"/>
      <c r="E242" s="3"/>
      <c r="F242" s="362" t="s">
        <v>140</v>
      </c>
      <c r="G242" s="362"/>
      <c r="H242" s="362"/>
      <c r="I242" s="363"/>
      <c r="J242" s="144">
        <f>J243+J244+J245</f>
        <v>4200</v>
      </c>
    </row>
    <row r="243" spans="2:11" s="63" customFormat="1">
      <c r="B243" s="64"/>
      <c r="C243" s="3"/>
      <c r="D243" s="2" t="s">
        <v>85</v>
      </c>
      <c r="E243" s="2" t="s">
        <v>86</v>
      </c>
      <c r="F243" s="364" t="s">
        <v>214</v>
      </c>
      <c r="G243" s="365"/>
      <c r="H243" s="365"/>
      <c r="I243" s="366"/>
      <c r="J243" s="130">
        <v>2000</v>
      </c>
    </row>
    <row r="244" spans="2:11" s="63" customFormat="1">
      <c r="B244" s="64"/>
      <c r="C244" s="3"/>
      <c r="D244" s="2" t="s">
        <v>87</v>
      </c>
      <c r="E244" s="2" t="s">
        <v>88</v>
      </c>
      <c r="F244" s="364" t="s">
        <v>215</v>
      </c>
      <c r="G244" s="365"/>
      <c r="H244" s="365"/>
      <c r="I244" s="366"/>
      <c r="J244" s="130">
        <v>700</v>
      </c>
    </row>
    <row r="245" spans="2:11" s="63" customFormat="1">
      <c r="B245" s="64"/>
      <c r="C245" s="3"/>
      <c r="D245" s="2" t="s">
        <v>93</v>
      </c>
      <c r="E245" s="2" t="s">
        <v>94</v>
      </c>
      <c r="F245" s="365" t="s">
        <v>91</v>
      </c>
      <c r="G245" s="365"/>
      <c r="H245" s="365"/>
      <c r="I245" s="366"/>
      <c r="J245" s="130">
        <v>1500</v>
      </c>
    </row>
    <row r="246" spans="2:11" s="174" customFormat="1">
      <c r="B246" s="64"/>
      <c r="C246" s="3">
        <v>414</v>
      </c>
      <c r="D246" s="149"/>
      <c r="E246" s="149"/>
      <c r="F246" s="167" t="s">
        <v>218</v>
      </c>
      <c r="G246" s="167"/>
      <c r="H246" s="167"/>
      <c r="I246" s="168"/>
      <c r="J246" s="144">
        <f>J247+J248+J249+J250</f>
        <v>5500</v>
      </c>
    </row>
    <row r="247" spans="2:11" s="63" customFormat="1">
      <c r="B247" s="64"/>
      <c r="C247" s="3"/>
      <c r="D247" s="50" t="s">
        <v>219</v>
      </c>
      <c r="E247" s="50" t="s">
        <v>220</v>
      </c>
      <c r="F247" s="364" t="s">
        <v>221</v>
      </c>
      <c r="G247" s="365"/>
      <c r="H247" s="365"/>
      <c r="I247" s="366"/>
      <c r="J247" s="143">
        <v>600</v>
      </c>
    </row>
    <row r="248" spans="2:11" s="63" customFormat="1">
      <c r="B248" s="64"/>
      <c r="C248" s="3"/>
      <c r="D248" s="50" t="s">
        <v>96</v>
      </c>
      <c r="E248" s="50" t="s">
        <v>97</v>
      </c>
      <c r="F248" s="364" t="s">
        <v>222</v>
      </c>
      <c r="G248" s="365"/>
      <c r="H248" s="365"/>
      <c r="I248" s="366"/>
      <c r="J248" s="143">
        <v>2400</v>
      </c>
    </row>
    <row r="249" spans="2:11" s="63" customFormat="1">
      <c r="B249" s="64"/>
      <c r="C249" s="3"/>
      <c r="D249" s="183" t="s">
        <v>99</v>
      </c>
      <c r="E249" s="183" t="s">
        <v>100</v>
      </c>
      <c r="F249" s="18" t="s">
        <v>224</v>
      </c>
      <c r="G249" s="18"/>
      <c r="H249" s="18"/>
      <c r="I249" s="93"/>
      <c r="J249" s="130">
        <v>2300</v>
      </c>
      <c r="K249" s="178"/>
    </row>
    <row r="250" spans="2:11" s="63" customFormat="1">
      <c r="B250" s="64"/>
      <c r="C250" s="3"/>
      <c r="D250" s="2" t="s">
        <v>99</v>
      </c>
      <c r="E250" s="2" t="s">
        <v>223</v>
      </c>
      <c r="F250" s="39" t="s">
        <v>225</v>
      </c>
      <c r="G250" s="18"/>
      <c r="H250" s="18"/>
      <c r="I250" s="93"/>
      <c r="J250" s="130">
        <v>200</v>
      </c>
    </row>
    <row r="251" spans="2:11" s="174" customFormat="1">
      <c r="B251" s="64"/>
      <c r="C251" s="3">
        <v>415</v>
      </c>
      <c r="D251" s="3"/>
      <c r="E251" s="3"/>
      <c r="F251" s="167" t="s">
        <v>231</v>
      </c>
      <c r="G251" s="167"/>
      <c r="H251" s="167"/>
      <c r="I251" s="168"/>
      <c r="J251" s="144">
        <f>J252</f>
        <v>1300</v>
      </c>
    </row>
    <row r="252" spans="2:11" s="63" customFormat="1">
      <c r="B252" s="64"/>
      <c r="C252" s="3"/>
      <c r="D252" s="170" t="s">
        <v>235</v>
      </c>
      <c r="E252" s="170" t="s">
        <v>236</v>
      </c>
      <c r="F252" s="165" t="s">
        <v>98</v>
      </c>
      <c r="G252" s="165"/>
      <c r="H252" s="165"/>
      <c r="I252" s="185"/>
      <c r="J252" s="195">
        <v>1300</v>
      </c>
      <c r="K252" s="178"/>
    </row>
    <row r="253" spans="2:11" s="174" customFormat="1">
      <c r="B253" s="64"/>
      <c r="C253" s="3">
        <v>417</v>
      </c>
      <c r="D253" s="3"/>
      <c r="E253" s="3"/>
      <c r="F253" s="167" t="s">
        <v>237</v>
      </c>
      <c r="G253" s="167"/>
      <c r="H253" s="167"/>
      <c r="I253" s="168"/>
      <c r="J253" s="144">
        <f>J254</f>
        <v>5700</v>
      </c>
    </row>
    <row r="254" spans="2:11" s="63" customFormat="1">
      <c r="B254" s="64"/>
      <c r="C254" s="3"/>
      <c r="D254" s="170" t="s">
        <v>238</v>
      </c>
      <c r="E254" s="170" t="s">
        <v>239</v>
      </c>
      <c r="F254" s="165" t="s">
        <v>101</v>
      </c>
      <c r="G254" s="165"/>
      <c r="H254" s="165"/>
      <c r="I254" s="185"/>
      <c r="J254" s="130">
        <v>5700</v>
      </c>
    </row>
    <row r="255" spans="2:11" s="174" customFormat="1">
      <c r="B255" s="64"/>
      <c r="C255" s="3">
        <v>419</v>
      </c>
      <c r="D255" s="3"/>
      <c r="E255" s="3"/>
      <c r="F255" s="362" t="s">
        <v>102</v>
      </c>
      <c r="G255" s="362"/>
      <c r="H255" s="362"/>
      <c r="I255" s="363"/>
      <c r="J255" s="144">
        <f>J256+J257+J258</f>
        <v>5800</v>
      </c>
    </row>
    <row r="256" spans="2:11" s="63" customFormat="1">
      <c r="B256" s="64"/>
      <c r="C256" s="3"/>
      <c r="D256" s="2" t="s">
        <v>240</v>
      </c>
      <c r="E256" s="2" t="s">
        <v>241</v>
      </c>
      <c r="F256" s="39" t="s">
        <v>242</v>
      </c>
      <c r="G256" s="18"/>
      <c r="H256" s="18"/>
      <c r="I256" s="93"/>
      <c r="J256" s="130">
        <v>3000</v>
      </c>
    </row>
    <row r="257" spans="2:11" s="63" customFormat="1">
      <c r="B257" s="64"/>
      <c r="C257" s="3"/>
      <c r="D257" s="170" t="s">
        <v>247</v>
      </c>
      <c r="E257" s="170" t="s">
        <v>248</v>
      </c>
      <c r="F257" s="387" t="s">
        <v>249</v>
      </c>
      <c r="G257" s="387"/>
      <c r="H257" s="387"/>
      <c r="I257" s="388"/>
      <c r="J257" s="195">
        <v>2600</v>
      </c>
    </row>
    <row r="258" spans="2:11" s="63" customFormat="1">
      <c r="B258" s="64"/>
      <c r="C258" s="3"/>
      <c r="D258" s="2" t="s">
        <v>247</v>
      </c>
      <c r="E258" s="2" t="s">
        <v>293</v>
      </c>
      <c r="F258" s="39" t="s">
        <v>250</v>
      </c>
      <c r="G258" s="18"/>
      <c r="H258" s="18"/>
      <c r="I258" s="93"/>
      <c r="J258" s="130">
        <v>200</v>
      </c>
    </row>
    <row r="259" spans="2:11" s="174" customFormat="1" ht="24.75" customHeight="1">
      <c r="B259" s="64"/>
      <c r="C259" s="3">
        <v>431</v>
      </c>
      <c r="D259" s="3"/>
      <c r="E259" s="3"/>
      <c r="F259" s="392" t="s">
        <v>104</v>
      </c>
      <c r="G259" s="392"/>
      <c r="H259" s="392"/>
      <c r="I259" s="393"/>
      <c r="J259" s="144">
        <f>J260</f>
        <v>21500</v>
      </c>
    </row>
    <row r="260" spans="2:11" s="63" customFormat="1" ht="27.75" customHeight="1">
      <c r="B260" s="64"/>
      <c r="C260" s="3"/>
      <c r="D260" s="82" t="s">
        <v>255</v>
      </c>
      <c r="E260" s="82" t="s">
        <v>256</v>
      </c>
      <c r="F260" s="394" t="s">
        <v>257</v>
      </c>
      <c r="G260" s="394"/>
      <c r="H260" s="394"/>
      <c r="I260" s="395"/>
      <c r="J260" s="132">
        <v>21500</v>
      </c>
      <c r="K260" s="179"/>
    </row>
    <row r="261" spans="2:11" s="63" customFormat="1" ht="15.75" customHeight="1">
      <c r="B261" s="332"/>
      <c r="C261" s="23">
        <v>441</v>
      </c>
      <c r="D261" s="325"/>
      <c r="E261" s="75"/>
      <c r="F261" s="324" t="s">
        <v>113</v>
      </c>
      <c r="G261" s="326"/>
      <c r="H261" s="326"/>
      <c r="I261" s="326"/>
      <c r="J261" s="230">
        <f>J262</f>
        <v>1500</v>
      </c>
      <c r="K261" s="179"/>
    </row>
    <row r="262" spans="2:11" s="63" customFormat="1" ht="15.75" customHeight="1">
      <c r="B262" s="2"/>
      <c r="C262" s="23"/>
      <c r="D262" s="23" t="s">
        <v>118</v>
      </c>
      <c r="E262" s="333" t="s">
        <v>275</v>
      </c>
      <c r="F262" s="72" t="s">
        <v>183</v>
      </c>
      <c r="G262" s="69"/>
      <c r="H262" s="72"/>
      <c r="I262" s="108"/>
      <c r="J262" s="95">
        <f>J263</f>
        <v>1500</v>
      </c>
      <c r="K262" s="179"/>
    </row>
    <row r="263" spans="2:11" s="63" customFormat="1" ht="15.75" customHeight="1">
      <c r="B263" s="2"/>
      <c r="C263" s="332"/>
      <c r="D263" s="332"/>
      <c r="E263" s="75" t="s">
        <v>276</v>
      </c>
      <c r="F263" s="76" t="s">
        <v>157</v>
      </c>
      <c r="G263" s="69"/>
      <c r="H263" s="72"/>
      <c r="I263" s="108"/>
      <c r="J263" s="119">
        <v>1500</v>
      </c>
      <c r="K263" s="179"/>
    </row>
    <row r="264" spans="2:11" ht="15.75" customHeight="1">
      <c r="B264" s="2"/>
      <c r="C264" s="2"/>
      <c r="D264" s="2"/>
      <c r="E264" s="2"/>
      <c r="F264" s="16" t="s">
        <v>141</v>
      </c>
      <c r="G264" s="18"/>
      <c r="H264" s="16"/>
      <c r="I264" s="101"/>
      <c r="J264" s="144">
        <f>J233+J239+J242+J246+J251+J253+J255+J259+J261</f>
        <v>176400</v>
      </c>
    </row>
    <row r="265" spans="2:11" ht="25.5" customHeight="1">
      <c r="B265" s="122" t="s">
        <v>142</v>
      </c>
      <c r="C265" s="2"/>
      <c r="D265" s="2"/>
      <c r="E265" s="2"/>
      <c r="F265" s="123" t="s">
        <v>173</v>
      </c>
      <c r="G265" s="18"/>
      <c r="H265" s="15"/>
      <c r="I265" s="91"/>
      <c r="J265" s="130"/>
    </row>
    <row r="266" spans="2:11">
      <c r="B266" s="3"/>
      <c r="C266" s="3">
        <v>411</v>
      </c>
      <c r="D266" s="2"/>
      <c r="E266" s="2"/>
      <c r="F266" s="3" t="s">
        <v>135</v>
      </c>
      <c r="G266" s="18"/>
      <c r="H266" s="3"/>
      <c r="I266" s="61"/>
      <c r="J266" s="144">
        <f>J267+J268+J269+J270+J271</f>
        <v>105800</v>
      </c>
    </row>
    <row r="267" spans="2:11" ht="13.5" customHeight="1">
      <c r="B267" s="3"/>
      <c r="C267" s="3"/>
      <c r="D267" s="83" t="s">
        <v>70</v>
      </c>
      <c r="E267" s="83" t="s">
        <v>71</v>
      </c>
      <c r="F267" s="18" t="s">
        <v>69</v>
      </c>
      <c r="G267" s="18"/>
      <c r="H267" s="18"/>
      <c r="I267" s="93"/>
      <c r="J267" s="134">
        <v>60000</v>
      </c>
    </row>
    <row r="268" spans="2:11" s="63" customFormat="1">
      <c r="B268" s="64"/>
      <c r="C268" s="64"/>
      <c r="D268" s="83" t="s">
        <v>73</v>
      </c>
      <c r="E268" s="83" t="s">
        <v>74</v>
      </c>
      <c r="F268" s="18" t="s">
        <v>72</v>
      </c>
      <c r="G268" s="3"/>
      <c r="H268" s="18"/>
      <c r="I268" s="93"/>
      <c r="J268" s="134">
        <v>11300</v>
      </c>
    </row>
    <row r="269" spans="2:11" s="63" customFormat="1">
      <c r="B269" s="64"/>
      <c r="C269" s="64"/>
      <c r="D269" s="83" t="s">
        <v>76</v>
      </c>
      <c r="E269" s="83" t="s">
        <v>77</v>
      </c>
      <c r="F269" s="18" t="s">
        <v>136</v>
      </c>
      <c r="G269" s="18"/>
      <c r="H269" s="18"/>
      <c r="I269" s="93"/>
      <c r="J269" s="134">
        <v>21500</v>
      </c>
    </row>
    <row r="270" spans="2:11" s="63" customFormat="1">
      <c r="B270" s="64"/>
      <c r="C270" s="64"/>
      <c r="D270" s="83" t="s">
        <v>79</v>
      </c>
      <c r="E270" s="83" t="s">
        <v>80</v>
      </c>
      <c r="F270" s="18" t="s">
        <v>78</v>
      </c>
      <c r="G270" s="18"/>
      <c r="H270" s="18"/>
      <c r="I270" s="93"/>
      <c r="J270" s="134">
        <v>11500</v>
      </c>
    </row>
    <row r="271" spans="2:11" s="63" customFormat="1">
      <c r="B271" s="64"/>
      <c r="C271" s="64"/>
      <c r="D271" s="83" t="s">
        <v>81</v>
      </c>
      <c r="E271" s="83" t="s">
        <v>82</v>
      </c>
      <c r="F271" s="18" t="s">
        <v>23</v>
      </c>
      <c r="G271" s="18"/>
      <c r="H271" s="18"/>
      <c r="I271" s="93"/>
      <c r="J271" s="134">
        <v>1500</v>
      </c>
    </row>
    <row r="272" spans="2:11" s="63" customFormat="1">
      <c r="B272" s="301"/>
      <c r="C272" s="301">
        <v>412</v>
      </c>
      <c r="D272" s="2"/>
      <c r="E272" s="2"/>
      <c r="F272" s="301" t="s">
        <v>83</v>
      </c>
      <c r="G272" s="298"/>
      <c r="H272" s="301"/>
      <c r="I272" s="306"/>
      <c r="J272" s="141">
        <f>J273</f>
        <v>900</v>
      </c>
    </row>
    <row r="273" spans="2:10" s="63" customFormat="1">
      <c r="B273" s="301"/>
      <c r="C273" s="301"/>
      <c r="D273" s="2" t="s">
        <v>212</v>
      </c>
      <c r="E273" s="2" t="s">
        <v>213</v>
      </c>
      <c r="F273" s="298" t="s">
        <v>50</v>
      </c>
      <c r="G273" s="298"/>
      <c r="H273" s="298"/>
      <c r="I273" s="299"/>
      <c r="J273" s="140">
        <v>900</v>
      </c>
    </row>
    <row r="274" spans="2:10" s="174" customFormat="1">
      <c r="B274" s="64"/>
      <c r="C274" s="3">
        <v>413</v>
      </c>
      <c r="D274" s="3"/>
      <c r="E274" s="3"/>
      <c r="F274" s="362" t="s">
        <v>140</v>
      </c>
      <c r="G274" s="362"/>
      <c r="H274" s="362"/>
      <c r="I274" s="363"/>
      <c r="J274" s="144">
        <f>J275+J276+J277+J278</f>
        <v>65900</v>
      </c>
    </row>
    <row r="275" spans="2:10" s="63" customFormat="1">
      <c r="B275" s="64"/>
      <c r="C275" s="3"/>
      <c r="D275" s="82" t="s">
        <v>85</v>
      </c>
      <c r="E275" s="82" t="s">
        <v>86</v>
      </c>
      <c r="F275" s="396" t="s">
        <v>214</v>
      </c>
      <c r="G275" s="396"/>
      <c r="H275" s="396"/>
      <c r="I275" s="397"/>
      <c r="J275" s="130">
        <v>1700</v>
      </c>
    </row>
    <row r="276" spans="2:10" s="63" customFormat="1">
      <c r="B276" s="64"/>
      <c r="C276" s="3"/>
      <c r="D276" s="2" t="s">
        <v>87</v>
      </c>
      <c r="E276" s="2" t="s">
        <v>88</v>
      </c>
      <c r="F276" s="364" t="s">
        <v>215</v>
      </c>
      <c r="G276" s="365"/>
      <c r="H276" s="365"/>
      <c r="I276" s="366"/>
      <c r="J276" s="143">
        <v>400</v>
      </c>
    </row>
    <row r="277" spans="2:10" s="63" customFormat="1">
      <c r="B277" s="64"/>
      <c r="C277" s="3"/>
      <c r="D277" s="170" t="s">
        <v>89</v>
      </c>
      <c r="E277" s="170" t="s">
        <v>90</v>
      </c>
      <c r="F277" s="387" t="s">
        <v>216</v>
      </c>
      <c r="G277" s="387"/>
      <c r="H277" s="387"/>
      <c r="I277" s="388"/>
      <c r="J277" s="130">
        <v>63000</v>
      </c>
    </row>
    <row r="278" spans="2:10" s="63" customFormat="1">
      <c r="B278" s="64"/>
      <c r="C278" s="3"/>
      <c r="D278" s="2" t="s">
        <v>93</v>
      </c>
      <c r="E278" s="2" t="s">
        <v>94</v>
      </c>
      <c r="F278" s="365" t="s">
        <v>91</v>
      </c>
      <c r="G278" s="365"/>
      <c r="H278" s="365"/>
      <c r="I278" s="366"/>
      <c r="J278" s="130">
        <v>800</v>
      </c>
    </row>
    <row r="279" spans="2:10" s="174" customFormat="1">
      <c r="B279" s="64"/>
      <c r="C279" s="3">
        <v>414</v>
      </c>
      <c r="D279" s="149"/>
      <c r="E279" s="149"/>
      <c r="F279" s="167" t="s">
        <v>218</v>
      </c>
      <c r="G279" s="167"/>
      <c r="H279" s="167"/>
      <c r="I279" s="168"/>
      <c r="J279" s="144">
        <f>J280+J281+J282+J283</f>
        <v>3100</v>
      </c>
    </row>
    <row r="280" spans="2:10" s="63" customFormat="1">
      <c r="B280" s="64"/>
      <c r="C280" s="3"/>
      <c r="D280" s="50" t="s">
        <v>219</v>
      </c>
      <c r="E280" s="50" t="s">
        <v>220</v>
      </c>
      <c r="F280" s="364" t="s">
        <v>221</v>
      </c>
      <c r="G280" s="365"/>
      <c r="H280" s="365"/>
      <c r="I280" s="366"/>
      <c r="J280" s="143">
        <v>500</v>
      </c>
    </row>
    <row r="281" spans="2:10" s="63" customFormat="1">
      <c r="B281" s="64"/>
      <c r="C281" s="3"/>
      <c r="D281" s="50" t="s">
        <v>96</v>
      </c>
      <c r="E281" s="50" t="s">
        <v>97</v>
      </c>
      <c r="F281" s="364" t="s">
        <v>222</v>
      </c>
      <c r="G281" s="365"/>
      <c r="H281" s="365"/>
      <c r="I281" s="366"/>
      <c r="J281" s="143">
        <v>300</v>
      </c>
    </row>
    <row r="282" spans="2:10" s="63" customFormat="1">
      <c r="B282" s="64"/>
      <c r="C282" s="3"/>
      <c r="D282" s="196" t="s">
        <v>99</v>
      </c>
      <c r="E282" s="196" t="s">
        <v>100</v>
      </c>
      <c r="F282" s="165" t="s">
        <v>224</v>
      </c>
      <c r="G282" s="165"/>
      <c r="H282" s="165"/>
      <c r="I282" s="185"/>
      <c r="J282" s="130">
        <v>2000</v>
      </c>
    </row>
    <row r="283" spans="2:10" s="63" customFormat="1">
      <c r="B283" s="64"/>
      <c r="C283" s="3"/>
      <c r="D283" s="2" t="s">
        <v>229</v>
      </c>
      <c r="E283" s="2" t="s">
        <v>230</v>
      </c>
      <c r="F283" s="365" t="s">
        <v>95</v>
      </c>
      <c r="G283" s="365"/>
      <c r="H283" s="365"/>
      <c r="I283" s="366"/>
      <c r="J283" s="130">
        <v>300</v>
      </c>
    </row>
    <row r="284" spans="2:10" s="174" customFormat="1">
      <c r="B284" s="64"/>
      <c r="C284" s="3">
        <v>415</v>
      </c>
      <c r="D284" s="3"/>
      <c r="E284" s="3"/>
      <c r="F284" s="167" t="s">
        <v>231</v>
      </c>
      <c r="G284" s="167"/>
      <c r="H284" s="167"/>
      <c r="I284" s="168"/>
      <c r="J284" s="144">
        <f>J285+J286</f>
        <v>1400</v>
      </c>
    </row>
    <row r="285" spans="2:10" s="63" customFormat="1">
      <c r="B285" s="64"/>
      <c r="C285" s="3"/>
      <c r="D285" s="2" t="s">
        <v>232</v>
      </c>
      <c r="E285" s="2" t="s">
        <v>233</v>
      </c>
      <c r="F285" s="39" t="s">
        <v>234</v>
      </c>
      <c r="G285" s="18"/>
      <c r="H285" s="18"/>
      <c r="I285" s="93"/>
      <c r="J285" s="130">
        <v>500</v>
      </c>
    </row>
    <row r="286" spans="2:10" s="63" customFormat="1">
      <c r="B286" s="64"/>
      <c r="C286" s="3"/>
      <c r="D286" s="170" t="s">
        <v>235</v>
      </c>
      <c r="E286" s="170" t="s">
        <v>236</v>
      </c>
      <c r="F286" s="214" t="s">
        <v>98</v>
      </c>
      <c r="G286" s="214"/>
      <c r="H286" s="214"/>
      <c r="I286" s="215"/>
      <c r="J286" s="139">
        <v>900</v>
      </c>
    </row>
    <row r="287" spans="2:10" s="63" customFormat="1">
      <c r="B287" s="64"/>
      <c r="C287" s="301">
        <v>416</v>
      </c>
      <c r="D287" s="170"/>
      <c r="E287" s="170"/>
      <c r="F287" s="305" t="s">
        <v>356</v>
      </c>
      <c r="G287" s="298"/>
      <c r="H287" s="298"/>
      <c r="I287" s="299"/>
      <c r="J287" s="308">
        <f>J288</f>
        <v>2000</v>
      </c>
    </row>
    <row r="288" spans="2:10" s="63" customFormat="1">
      <c r="B288" s="64"/>
      <c r="C288" s="301"/>
      <c r="D288" s="2" t="s">
        <v>357</v>
      </c>
      <c r="E288" s="2" t="s">
        <v>358</v>
      </c>
      <c r="F288" s="297" t="s">
        <v>359</v>
      </c>
      <c r="G288" s="298"/>
      <c r="H288" s="298"/>
      <c r="I288" s="299"/>
      <c r="J288" s="139">
        <v>2000</v>
      </c>
    </row>
    <row r="289" spans="2:13" s="174" customFormat="1">
      <c r="B289" s="64"/>
      <c r="C289" s="3">
        <v>419</v>
      </c>
      <c r="D289" s="3"/>
      <c r="E289" s="3"/>
      <c r="F289" s="362" t="s">
        <v>102</v>
      </c>
      <c r="G289" s="362"/>
      <c r="H289" s="362"/>
      <c r="I289" s="363"/>
      <c r="J289" s="144">
        <f>J290+J291+J292+J293</f>
        <v>32300</v>
      </c>
    </row>
    <row r="290" spans="2:13" s="63" customFormat="1">
      <c r="B290" s="64"/>
      <c r="C290" s="3"/>
      <c r="D290" s="2" t="s">
        <v>240</v>
      </c>
      <c r="E290" s="2" t="s">
        <v>241</v>
      </c>
      <c r="F290" s="39" t="s">
        <v>242</v>
      </c>
      <c r="G290" s="18"/>
      <c r="H290" s="18"/>
      <c r="I290" s="93"/>
      <c r="J290" s="130">
        <v>6000</v>
      </c>
    </row>
    <row r="291" spans="2:13" s="63" customFormat="1">
      <c r="B291" s="64"/>
      <c r="C291" s="3"/>
      <c r="D291" s="2" t="s">
        <v>243</v>
      </c>
      <c r="E291" s="2" t="s">
        <v>292</v>
      </c>
      <c r="F291" s="39" t="s">
        <v>244</v>
      </c>
      <c r="G291" s="18"/>
      <c r="H291" s="18"/>
      <c r="I291" s="93"/>
      <c r="J291" s="130">
        <v>3000</v>
      </c>
    </row>
    <row r="292" spans="2:13" s="63" customFormat="1">
      <c r="B292" s="64"/>
      <c r="C292" s="3"/>
      <c r="D292" s="2" t="s">
        <v>245</v>
      </c>
      <c r="E292" s="2" t="s">
        <v>246</v>
      </c>
      <c r="F292" s="39" t="s">
        <v>103</v>
      </c>
      <c r="G292" s="18"/>
      <c r="H292" s="18"/>
      <c r="I292" s="93"/>
      <c r="J292" s="130">
        <v>23000</v>
      </c>
    </row>
    <row r="293" spans="2:13" s="63" customFormat="1">
      <c r="B293" s="64"/>
      <c r="C293" s="3"/>
      <c r="D293" s="2" t="s">
        <v>247</v>
      </c>
      <c r="E293" s="2" t="s">
        <v>293</v>
      </c>
      <c r="F293" s="39" t="s">
        <v>250</v>
      </c>
      <c r="G293" s="18"/>
      <c r="H293" s="18"/>
      <c r="I293" s="93"/>
      <c r="J293" s="130">
        <v>300</v>
      </c>
    </row>
    <row r="294" spans="2:13" s="174" customFormat="1" ht="27" customHeight="1">
      <c r="B294" s="64"/>
      <c r="C294" s="175">
        <v>431</v>
      </c>
      <c r="D294" s="3"/>
      <c r="E294" s="3"/>
      <c r="F294" s="389" t="s">
        <v>104</v>
      </c>
      <c r="G294" s="390"/>
      <c r="H294" s="390"/>
      <c r="I294" s="391"/>
      <c r="J294" s="144">
        <f>J295+J296</f>
        <v>8000</v>
      </c>
    </row>
    <row r="295" spans="2:13" s="63" customFormat="1">
      <c r="B295" s="64"/>
      <c r="C295" s="64"/>
      <c r="D295" s="170" t="s">
        <v>111</v>
      </c>
      <c r="E295" s="170" t="s">
        <v>112</v>
      </c>
      <c r="F295" s="364" t="s">
        <v>317</v>
      </c>
      <c r="G295" s="387"/>
      <c r="H295" s="387"/>
      <c r="I295" s="388"/>
      <c r="J295" s="120">
        <v>5000</v>
      </c>
    </row>
    <row r="296" spans="2:13" s="63" customFormat="1" ht="27.75" customHeight="1">
      <c r="B296" s="64"/>
      <c r="C296" s="64"/>
      <c r="D296" s="2" t="s">
        <v>111</v>
      </c>
      <c r="E296" s="2" t="s">
        <v>264</v>
      </c>
      <c r="F296" s="372" t="s">
        <v>143</v>
      </c>
      <c r="G296" s="373"/>
      <c r="H296" s="373"/>
      <c r="I296" s="373"/>
      <c r="J296" s="120">
        <v>3000</v>
      </c>
      <c r="M296" s="180"/>
    </row>
    <row r="297" spans="2:13" s="63" customFormat="1" ht="13.5" customHeight="1">
      <c r="B297" s="6"/>
      <c r="C297" s="6">
        <v>461</v>
      </c>
      <c r="D297" s="6"/>
      <c r="E297" s="44"/>
      <c r="F297" s="70" t="s">
        <v>120</v>
      </c>
      <c r="G297" s="74"/>
      <c r="H297" s="70"/>
      <c r="I297" s="105"/>
      <c r="J297" s="129">
        <f>J298</f>
        <v>22500</v>
      </c>
      <c r="M297" s="180"/>
    </row>
    <row r="298" spans="2:13" s="63" customFormat="1" ht="15.75" customHeight="1">
      <c r="B298" s="6"/>
      <c r="C298" s="6"/>
      <c r="D298" s="6" t="s">
        <v>121</v>
      </c>
      <c r="E298" s="78"/>
      <c r="F298" s="408" t="s">
        <v>324</v>
      </c>
      <c r="G298" s="390"/>
      <c r="H298" s="390"/>
      <c r="I298" s="391"/>
      <c r="J298" s="129">
        <f>J299</f>
        <v>22500</v>
      </c>
      <c r="M298" s="180"/>
    </row>
    <row r="299" spans="2:13" s="63" customFormat="1" ht="16.5" customHeight="1">
      <c r="B299" s="82"/>
      <c r="C299" s="82"/>
      <c r="D299" s="82"/>
      <c r="E299" s="239" t="s">
        <v>323</v>
      </c>
      <c r="F299" s="36" t="s">
        <v>324</v>
      </c>
      <c r="G299" s="318"/>
      <c r="H299" s="318"/>
      <c r="I299" s="318"/>
      <c r="J299" s="120">
        <v>22500</v>
      </c>
      <c r="M299" s="180"/>
    </row>
    <row r="300" spans="2:13" s="63" customFormat="1" ht="16.5" customHeight="1">
      <c r="B300" s="82"/>
      <c r="C300" s="6">
        <v>463</v>
      </c>
      <c r="D300" s="82"/>
      <c r="E300" s="239"/>
      <c r="F300" s="70" t="s">
        <v>378</v>
      </c>
      <c r="G300" s="318"/>
      <c r="H300" s="318"/>
      <c r="I300" s="318"/>
      <c r="J300" s="230">
        <f>J301</f>
        <v>45000</v>
      </c>
      <c r="M300" s="180"/>
    </row>
    <row r="301" spans="2:13" s="63" customFormat="1" ht="14.25" customHeight="1">
      <c r="B301" s="6"/>
      <c r="C301" s="6"/>
      <c r="D301" s="6" t="s">
        <v>123</v>
      </c>
      <c r="E301" s="79"/>
      <c r="F301" s="72" t="s">
        <v>122</v>
      </c>
      <c r="G301" s="35"/>
      <c r="H301" s="72"/>
      <c r="I301" s="108"/>
      <c r="J301" s="129">
        <f>J302+J303</f>
        <v>45000</v>
      </c>
      <c r="M301" s="180"/>
    </row>
    <row r="302" spans="2:13" s="63" customFormat="1" ht="15.75" customHeight="1">
      <c r="B302" s="6"/>
      <c r="C302" s="81"/>
      <c r="D302" s="131"/>
      <c r="E302" s="173" t="s">
        <v>279</v>
      </c>
      <c r="F302" s="133" t="s">
        <v>122</v>
      </c>
      <c r="G302" s="35"/>
      <c r="H302" s="72"/>
      <c r="I302" s="108"/>
      <c r="J302" s="132">
        <v>10000</v>
      </c>
      <c r="M302" s="180"/>
    </row>
    <row r="303" spans="2:13" s="63" customFormat="1" ht="17.25" customHeight="1">
      <c r="B303" s="81"/>
      <c r="C303" s="28"/>
      <c r="D303" s="29"/>
      <c r="E303" s="136" t="s">
        <v>160</v>
      </c>
      <c r="F303" s="135" t="s">
        <v>184</v>
      </c>
      <c r="G303" s="25"/>
      <c r="H303" s="74"/>
      <c r="I303" s="107"/>
      <c r="J303" s="132">
        <v>35000</v>
      </c>
      <c r="M303" s="180"/>
    </row>
    <row r="304" spans="2:13" s="63" customFormat="1">
      <c r="B304" s="64"/>
      <c r="C304" s="3"/>
      <c r="D304" s="2"/>
      <c r="E304" s="2"/>
      <c r="F304" s="367" t="s">
        <v>125</v>
      </c>
      <c r="G304" s="367"/>
      <c r="H304" s="367"/>
      <c r="I304" s="368"/>
      <c r="J304" s="129">
        <f>J305+J306</f>
        <v>10000</v>
      </c>
    </row>
    <row r="305" spans="2:10" s="63" customFormat="1">
      <c r="B305" s="64"/>
      <c r="C305" s="3">
        <v>471</v>
      </c>
      <c r="D305" s="2" t="s">
        <v>126</v>
      </c>
      <c r="E305" s="2" t="s">
        <v>127</v>
      </c>
      <c r="F305" s="364" t="s">
        <v>144</v>
      </c>
      <c r="G305" s="365"/>
      <c r="H305" s="365"/>
      <c r="I305" s="366"/>
      <c r="J305" s="120">
        <v>7000</v>
      </c>
    </row>
    <row r="306" spans="2:10" s="63" customFormat="1">
      <c r="B306" s="64"/>
      <c r="C306" s="3">
        <v>472</v>
      </c>
      <c r="D306" s="2" t="s">
        <v>128</v>
      </c>
      <c r="E306" s="2" t="s">
        <v>129</v>
      </c>
      <c r="F306" s="364" t="s">
        <v>145</v>
      </c>
      <c r="G306" s="365"/>
      <c r="H306" s="365"/>
      <c r="I306" s="366"/>
      <c r="J306" s="120">
        <v>3000</v>
      </c>
    </row>
    <row r="307" spans="2:10" ht="15" customHeight="1">
      <c r="B307" s="6"/>
      <c r="C307" s="6"/>
      <c r="D307" s="2"/>
      <c r="E307" s="2"/>
      <c r="F307" s="4" t="s">
        <v>146</v>
      </c>
      <c r="G307" s="18"/>
      <c r="H307" s="4"/>
      <c r="I307" s="103"/>
      <c r="J307" s="144">
        <f>J266+J272+J274+J279+J284+J287+J289+J294+J297+J300+J304</f>
        <v>296900</v>
      </c>
    </row>
    <row r="308" spans="2:10" ht="39.75" customHeight="1">
      <c r="B308" s="6" t="s">
        <v>147</v>
      </c>
      <c r="C308" s="6"/>
      <c r="D308" s="2"/>
      <c r="E308" s="2"/>
      <c r="F308" s="17" t="s">
        <v>174</v>
      </c>
      <c r="G308" s="18"/>
      <c r="H308" s="17"/>
      <c r="I308" s="102"/>
      <c r="J308" s="146"/>
    </row>
    <row r="309" spans="2:10">
      <c r="B309" s="6"/>
      <c r="C309" s="6">
        <v>411</v>
      </c>
      <c r="D309" s="2"/>
      <c r="E309" s="2"/>
      <c r="F309" s="6" t="s">
        <v>135</v>
      </c>
      <c r="G309" s="18"/>
      <c r="H309" s="6"/>
      <c r="I309" s="27"/>
      <c r="J309" s="145">
        <f>J310+J311+J312+J313+J314</f>
        <v>94000</v>
      </c>
    </row>
    <row r="310" spans="2:10">
      <c r="B310" s="6"/>
      <c r="C310" s="6"/>
      <c r="D310" s="83" t="s">
        <v>70</v>
      </c>
      <c r="E310" s="83" t="s">
        <v>71</v>
      </c>
      <c r="F310" s="18" t="s">
        <v>69</v>
      </c>
      <c r="G310" s="18"/>
      <c r="H310" s="18"/>
      <c r="I310" s="93"/>
      <c r="J310" s="194">
        <v>55000</v>
      </c>
    </row>
    <row r="311" spans="2:10" s="68" customFormat="1">
      <c r="B311" s="67"/>
      <c r="C311" s="67"/>
      <c r="D311" s="83" t="s">
        <v>73</v>
      </c>
      <c r="E311" s="83" t="s">
        <v>74</v>
      </c>
      <c r="F311" s="18" t="s">
        <v>72</v>
      </c>
      <c r="G311" s="3"/>
      <c r="H311" s="18"/>
      <c r="I311" s="93"/>
      <c r="J311" s="134">
        <v>8300</v>
      </c>
    </row>
    <row r="312" spans="2:10" s="68" customFormat="1">
      <c r="B312" s="67"/>
      <c r="C312" s="67"/>
      <c r="D312" s="83" t="s">
        <v>76</v>
      </c>
      <c r="E312" s="83" t="s">
        <v>77</v>
      </c>
      <c r="F312" s="18" t="s">
        <v>136</v>
      </c>
      <c r="G312" s="18"/>
      <c r="H312" s="18"/>
      <c r="I312" s="93"/>
      <c r="J312" s="134">
        <v>20000</v>
      </c>
    </row>
    <row r="313" spans="2:10" s="68" customFormat="1">
      <c r="B313" s="67"/>
      <c r="C313" s="67"/>
      <c r="D313" s="83" t="s">
        <v>79</v>
      </c>
      <c r="E313" s="83" t="s">
        <v>80</v>
      </c>
      <c r="F313" s="18" t="s">
        <v>78</v>
      </c>
      <c r="G313" s="18"/>
      <c r="H313" s="18"/>
      <c r="I313" s="93"/>
      <c r="J313" s="134">
        <v>9500</v>
      </c>
    </row>
    <row r="314" spans="2:10" s="68" customFormat="1" ht="12.75" customHeight="1">
      <c r="B314" s="67"/>
      <c r="C314" s="67"/>
      <c r="D314" s="83" t="s">
        <v>81</v>
      </c>
      <c r="E314" s="83" t="s">
        <v>82</v>
      </c>
      <c r="F314" s="18" t="s">
        <v>23</v>
      </c>
      <c r="G314" s="18"/>
      <c r="H314" s="18"/>
      <c r="I314" s="93"/>
      <c r="J314" s="134">
        <v>1200</v>
      </c>
    </row>
    <row r="315" spans="2:10" s="68" customFormat="1" ht="12.75" customHeight="1">
      <c r="B315" s="301"/>
      <c r="C315" s="301">
        <v>412</v>
      </c>
      <c r="D315" s="2"/>
      <c r="E315" s="2"/>
      <c r="F315" s="301" t="s">
        <v>83</v>
      </c>
      <c r="G315" s="298"/>
      <c r="H315" s="301"/>
      <c r="I315" s="306"/>
      <c r="J315" s="141">
        <f>J316</f>
        <v>900</v>
      </c>
    </row>
    <row r="316" spans="2:10" s="68" customFormat="1" ht="12.75" customHeight="1">
      <c r="B316" s="301"/>
      <c r="C316" s="301"/>
      <c r="D316" s="2" t="s">
        <v>212</v>
      </c>
      <c r="E316" s="2" t="s">
        <v>213</v>
      </c>
      <c r="F316" s="298" t="s">
        <v>50</v>
      </c>
      <c r="G316" s="298"/>
      <c r="H316" s="298"/>
      <c r="I316" s="299"/>
      <c r="J316" s="140">
        <v>900</v>
      </c>
    </row>
    <row r="317" spans="2:10" s="171" customFormat="1">
      <c r="B317" s="3"/>
      <c r="C317" s="3">
        <v>413</v>
      </c>
      <c r="D317" s="3"/>
      <c r="E317" s="3"/>
      <c r="F317" s="362" t="s">
        <v>140</v>
      </c>
      <c r="G317" s="362"/>
      <c r="H317" s="362"/>
      <c r="I317" s="363"/>
      <c r="J317" s="138">
        <f>J318+J319+J320</f>
        <v>2800</v>
      </c>
    </row>
    <row r="318" spans="2:10">
      <c r="B318" s="6"/>
      <c r="C318" s="3"/>
      <c r="D318" s="2" t="s">
        <v>85</v>
      </c>
      <c r="E318" s="2" t="s">
        <v>86</v>
      </c>
      <c r="F318" s="364" t="s">
        <v>214</v>
      </c>
      <c r="G318" s="365"/>
      <c r="H318" s="365"/>
      <c r="I318" s="366"/>
      <c r="J318" s="139">
        <v>1000</v>
      </c>
    </row>
    <row r="319" spans="2:10">
      <c r="B319" s="6"/>
      <c r="C319" s="3"/>
      <c r="D319" s="2" t="s">
        <v>87</v>
      </c>
      <c r="E319" s="2" t="s">
        <v>88</v>
      </c>
      <c r="F319" s="364" t="s">
        <v>215</v>
      </c>
      <c r="G319" s="365"/>
      <c r="H319" s="365"/>
      <c r="I319" s="366"/>
      <c r="J319" s="140">
        <v>800</v>
      </c>
    </row>
    <row r="320" spans="2:10">
      <c r="B320" s="6"/>
      <c r="C320" s="3"/>
      <c r="D320" s="2" t="s">
        <v>93</v>
      </c>
      <c r="E320" s="2" t="s">
        <v>94</v>
      </c>
      <c r="F320" s="365" t="s">
        <v>91</v>
      </c>
      <c r="G320" s="365"/>
      <c r="H320" s="365"/>
      <c r="I320" s="366"/>
      <c r="J320" s="140">
        <v>1000</v>
      </c>
    </row>
    <row r="321" spans="2:11" s="171" customFormat="1">
      <c r="B321" s="3"/>
      <c r="C321" s="3">
        <v>414</v>
      </c>
      <c r="D321" s="149"/>
      <c r="E321" s="149"/>
      <c r="F321" s="167" t="s">
        <v>218</v>
      </c>
      <c r="G321" s="167"/>
      <c r="H321" s="167"/>
      <c r="I321" s="168"/>
      <c r="J321" s="138">
        <f>J322+J323+J324</f>
        <v>4000</v>
      </c>
    </row>
    <row r="322" spans="2:11">
      <c r="B322" s="6"/>
      <c r="C322" s="3"/>
      <c r="D322" s="50" t="s">
        <v>219</v>
      </c>
      <c r="E322" s="50" t="s">
        <v>220</v>
      </c>
      <c r="F322" s="364" t="s">
        <v>221</v>
      </c>
      <c r="G322" s="365"/>
      <c r="H322" s="365"/>
      <c r="I322" s="366"/>
      <c r="J322" s="140">
        <v>1000</v>
      </c>
    </row>
    <row r="323" spans="2:11">
      <c r="B323" s="6"/>
      <c r="C323" s="3"/>
      <c r="D323" s="50" t="s">
        <v>96</v>
      </c>
      <c r="E323" s="50" t="s">
        <v>97</v>
      </c>
      <c r="F323" s="364" t="s">
        <v>222</v>
      </c>
      <c r="G323" s="365"/>
      <c r="H323" s="365"/>
      <c r="I323" s="366"/>
      <c r="J323" s="140">
        <v>300</v>
      </c>
    </row>
    <row r="324" spans="2:11">
      <c r="B324" s="6"/>
      <c r="C324" s="3"/>
      <c r="D324" s="196" t="s">
        <v>99</v>
      </c>
      <c r="E324" s="196" t="s">
        <v>100</v>
      </c>
      <c r="F324" s="165" t="s">
        <v>224</v>
      </c>
      <c r="G324" s="165"/>
      <c r="H324" s="165"/>
      <c r="I324" s="185"/>
      <c r="J324" s="139">
        <v>2700</v>
      </c>
      <c r="K324" s="178"/>
    </row>
    <row r="325" spans="2:11">
      <c r="B325" s="64"/>
      <c r="C325" s="294">
        <v>415</v>
      </c>
      <c r="D325" s="294"/>
      <c r="E325" s="294"/>
      <c r="F325" s="288" t="s">
        <v>231</v>
      </c>
      <c r="G325" s="288"/>
      <c r="H325" s="288"/>
      <c r="I325" s="289"/>
      <c r="J325" s="144">
        <f>J326</f>
        <v>500</v>
      </c>
      <c r="K325" s="178"/>
    </row>
    <row r="326" spans="2:11">
      <c r="B326" s="64"/>
      <c r="C326" s="294"/>
      <c r="D326" s="2" t="s">
        <v>232</v>
      </c>
      <c r="E326" s="2" t="s">
        <v>236</v>
      </c>
      <c r="F326" s="290" t="s">
        <v>98</v>
      </c>
      <c r="G326" s="291"/>
      <c r="H326" s="291"/>
      <c r="I326" s="292"/>
      <c r="J326" s="130">
        <v>500</v>
      </c>
      <c r="K326" s="178"/>
    </row>
    <row r="327" spans="2:11" s="171" customFormat="1">
      <c r="B327" s="3"/>
      <c r="C327" s="3">
        <v>419</v>
      </c>
      <c r="D327" s="3"/>
      <c r="E327" s="3"/>
      <c r="F327" s="362" t="s">
        <v>102</v>
      </c>
      <c r="G327" s="362"/>
      <c r="H327" s="362"/>
      <c r="I327" s="363"/>
      <c r="J327" s="138">
        <f>J328</f>
        <v>25000</v>
      </c>
    </row>
    <row r="328" spans="2:11">
      <c r="B328" s="6"/>
      <c r="C328" s="3"/>
      <c r="D328" s="2" t="s">
        <v>240</v>
      </c>
      <c r="E328" s="2" t="s">
        <v>241</v>
      </c>
      <c r="F328" s="39" t="s">
        <v>242</v>
      </c>
      <c r="G328" s="18"/>
      <c r="H328" s="18"/>
      <c r="I328" s="93"/>
      <c r="J328" s="139">
        <v>25000</v>
      </c>
    </row>
    <row r="329" spans="2:11" ht="27.75" customHeight="1">
      <c r="B329" s="6"/>
      <c r="C329" s="175">
        <v>431</v>
      </c>
      <c r="D329" s="2"/>
      <c r="E329" s="2"/>
      <c r="F329" s="392" t="s">
        <v>104</v>
      </c>
      <c r="G329" s="392"/>
      <c r="H329" s="392"/>
      <c r="I329" s="393"/>
      <c r="J329" s="138">
        <f>J330</f>
        <v>36000</v>
      </c>
    </row>
    <row r="330" spans="2:11">
      <c r="B330" s="81"/>
      <c r="C330" s="81"/>
      <c r="D330" s="323" t="s">
        <v>268</v>
      </c>
      <c r="E330" s="323" t="s">
        <v>269</v>
      </c>
      <c r="F330" s="400" t="s">
        <v>312</v>
      </c>
      <c r="G330" s="401"/>
      <c r="H330" s="401"/>
      <c r="I330" s="402"/>
      <c r="J330" s="340">
        <v>36000</v>
      </c>
    </row>
    <row r="331" spans="2:11">
      <c r="B331" s="81"/>
      <c r="C331" s="131"/>
      <c r="D331" s="30"/>
      <c r="E331" s="30"/>
      <c r="F331" s="337"/>
      <c r="G331" s="338"/>
      <c r="H331" s="338"/>
      <c r="I331" s="338"/>
      <c r="J331" s="120"/>
    </row>
    <row r="332" spans="2:11">
      <c r="B332" s="6"/>
      <c r="C332" s="27">
        <v>441</v>
      </c>
      <c r="D332" s="341"/>
      <c r="E332" s="331"/>
      <c r="F332" s="125" t="s">
        <v>113</v>
      </c>
      <c r="G332" s="342"/>
      <c r="H332" s="343"/>
      <c r="I332" s="344"/>
      <c r="J332" s="345">
        <f>J333+J362+J364</f>
        <v>547000</v>
      </c>
    </row>
    <row r="333" spans="2:11">
      <c r="B333" s="6"/>
      <c r="C333" s="27"/>
      <c r="D333" s="37" t="s">
        <v>115</v>
      </c>
      <c r="E333" s="37"/>
      <c r="F333" s="70" t="s">
        <v>114</v>
      </c>
      <c r="G333" s="69"/>
      <c r="H333" s="70"/>
      <c r="I333" s="105"/>
      <c r="J333" s="129">
        <f>J334+J336+J338+J341+J343+J351</f>
        <v>427000</v>
      </c>
    </row>
    <row r="334" spans="2:11">
      <c r="B334" s="6"/>
      <c r="C334" s="131"/>
      <c r="D334" s="37"/>
      <c r="E334" s="48" t="s">
        <v>371</v>
      </c>
      <c r="F334" s="70" t="s">
        <v>372</v>
      </c>
      <c r="G334" s="69"/>
      <c r="H334" s="70"/>
      <c r="I334" s="105"/>
      <c r="J334" s="129">
        <f>J335</f>
        <v>5000</v>
      </c>
    </row>
    <row r="335" spans="2:11">
      <c r="B335" s="6"/>
      <c r="C335" s="131"/>
      <c r="D335" s="37"/>
      <c r="E335" s="203" t="s">
        <v>373</v>
      </c>
      <c r="F335" s="133" t="s">
        <v>374</v>
      </c>
      <c r="G335" s="133"/>
      <c r="H335" s="204"/>
      <c r="I335" s="205"/>
      <c r="J335" s="134">
        <v>5000</v>
      </c>
    </row>
    <row r="336" spans="2:11">
      <c r="B336" s="37"/>
      <c r="C336" s="37"/>
      <c r="D336" s="37"/>
      <c r="E336" s="209" t="s">
        <v>301</v>
      </c>
      <c r="F336" s="204" t="s">
        <v>303</v>
      </c>
      <c r="G336" s="204"/>
      <c r="H336" s="204"/>
      <c r="I336" s="205"/>
      <c r="J336" s="210">
        <f>J337</f>
        <v>30000</v>
      </c>
    </row>
    <row r="337" spans="2:10">
      <c r="B337" s="37"/>
      <c r="C337" s="37"/>
      <c r="D337" s="37"/>
      <c r="E337" s="203" t="s">
        <v>301</v>
      </c>
      <c r="F337" s="133" t="s">
        <v>302</v>
      </c>
      <c r="G337" s="133"/>
      <c r="H337" s="204"/>
      <c r="I337" s="205"/>
      <c r="J337" s="134">
        <v>30000</v>
      </c>
    </row>
    <row r="338" spans="2:10">
      <c r="B338" s="37"/>
      <c r="C338" s="37"/>
      <c r="D338" s="37"/>
      <c r="E338" s="209" t="s">
        <v>325</v>
      </c>
      <c r="F338" s="204" t="s">
        <v>326</v>
      </c>
      <c r="G338" s="133"/>
      <c r="H338" s="204"/>
      <c r="I338" s="205"/>
      <c r="J338" s="210">
        <f>J339+J340</f>
        <v>255000</v>
      </c>
    </row>
    <row r="339" spans="2:10" ht="51">
      <c r="B339" s="37"/>
      <c r="C339" s="37"/>
      <c r="D339" s="37"/>
      <c r="E339" s="203" t="s">
        <v>327</v>
      </c>
      <c r="F339" s="133" t="s">
        <v>389</v>
      </c>
      <c r="G339" s="133"/>
      <c r="H339" s="204"/>
      <c r="I339" s="205"/>
      <c r="J339" s="134">
        <v>155000</v>
      </c>
    </row>
    <row r="340" spans="2:10" ht="76.5">
      <c r="B340" s="37" t="s">
        <v>350</v>
      </c>
      <c r="C340" s="37"/>
      <c r="D340" s="37"/>
      <c r="E340" s="203" t="s">
        <v>363</v>
      </c>
      <c r="F340" s="133" t="s">
        <v>369</v>
      </c>
      <c r="G340" s="133"/>
      <c r="H340" s="204"/>
      <c r="I340" s="205"/>
      <c r="J340" s="134">
        <v>100000</v>
      </c>
    </row>
    <row r="341" spans="2:10">
      <c r="B341" s="37"/>
      <c r="C341" s="37"/>
      <c r="D341" s="37"/>
      <c r="E341" s="209" t="s">
        <v>376</v>
      </c>
      <c r="F341" s="204" t="s">
        <v>377</v>
      </c>
      <c r="G341" s="204"/>
      <c r="H341" s="204"/>
      <c r="I341" s="205"/>
      <c r="J341" s="210">
        <f>J342</f>
        <v>2000</v>
      </c>
    </row>
    <row r="342" spans="2:10">
      <c r="B342" s="37"/>
      <c r="C342" s="37"/>
      <c r="D342" s="37"/>
      <c r="E342" s="322" t="s">
        <v>376</v>
      </c>
      <c r="F342" s="133" t="s">
        <v>377</v>
      </c>
      <c r="G342" s="133"/>
      <c r="H342" s="133"/>
      <c r="I342" s="321"/>
      <c r="J342" s="134">
        <v>2000</v>
      </c>
    </row>
    <row r="343" spans="2:10">
      <c r="B343" s="37"/>
      <c r="C343" s="37"/>
      <c r="D343" s="37"/>
      <c r="E343" s="13" t="s">
        <v>171</v>
      </c>
      <c r="F343" s="71" t="s">
        <v>156</v>
      </c>
      <c r="G343" s="72"/>
      <c r="H343" s="71"/>
      <c r="I343" s="106"/>
      <c r="J343" s="129">
        <f>J344+J345+J346+J347+J348+J349+J350</f>
        <v>60000</v>
      </c>
    </row>
    <row r="344" spans="2:10" ht="38.25">
      <c r="B344" s="37"/>
      <c r="C344" s="37"/>
      <c r="D344" s="37"/>
      <c r="E344" s="208" t="s">
        <v>299</v>
      </c>
      <c r="F344" s="74" t="s">
        <v>392</v>
      </c>
      <c r="G344" s="72"/>
      <c r="H344" s="71"/>
      <c r="I344" s="106"/>
      <c r="J344" s="132">
        <v>10000</v>
      </c>
    </row>
    <row r="345" spans="2:10" ht="25.5">
      <c r="B345" s="37"/>
      <c r="C345" s="37"/>
      <c r="D345" s="37"/>
      <c r="E345" s="208" t="s">
        <v>391</v>
      </c>
      <c r="F345" s="74" t="s">
        <v>390</v>
      </c>
      <c r="G345" s="265"/>
      <c r="H345" s="266"/>
      <c r="I345" s="266"/>
      <c r="J345" s="119">
        <v>7000</v>
      </c>
    </row>
    <row r="346" spans="2:10">
      <c r="B346" s="37"/>
      <c r="C346" s="37"/>
      <c r="D346" s="37"/>
      <c r="E346" s="208" t="s">
        <v>393</v>
      </c>
      <c r="F346" s="74" t="s">
        <v>394</v>
      </c>
      <c r="G346" s="265"/>
      <c r="H346" s="266"/>
      <c r="I346" s="266"/>
      <c r="J346" s="119">
        <v>3000</v>
      </c>
    </row>
    <row r="347" spans="2:10" ht="25.5">
      <c r="B347" s="37"/>
      <c r="C347" s="37"/>
      <c r="D347" s="37"/>
      <c r="E347" s="208" t="s">
        <v>395</v>
      </c>
      <c r="F347" s="74" t="s">
        <v>396</v>
      </c>
      <c r="G347" s="265"/>
      <c r="H347" s="266"/>
      <c r="I347" s="266"/>
      <c r="J347" s="119">
        <v>5000</v>
      </c>
    </row>
    <row r="348" spans="2:10" ht="25.5">
      <c r="B348" s="37"/>
      <c r="C348" s="37"/>
      <c r="D348" s="37"/>
      <c r="E348" s="208" t="s">
        <v>397</v>
      </c>
      <c r="F348" s="74" t="s">
        <v>398</v>
      </c>
      <c r="G348" s="265"/>
      <c r="H348" s="266"/>
      <c r="I348" s="266"/>
      <c r="J348" s="119">
        <v>3000</v>
      </c>
    </row>
    <row r="349" spans="2:10" ht="25.5">
      <c r="B349" s="37"/>
      <c r="C349" s="37"/>
      <c r="D349" s="37"/>
      <c r="E349" s="208" t="s">
        <v>399</v>
      </c>
      <c r="F349" s="74" t="s">
        <v>416</v>
      </c>
      <c r="G349" s="265"/>
      <c r="H349" s="266"/>
      <c r="I349" s="266"/>
      <c r="J349" s="119">
        <v>4000</v>
      </c>
    </row>
    <row r="350" spans="2:10">
      <c r="B350" s="37"/>
      <c r="C350" s="37"/>
      <c r="D350" s="37"/>
      <c r="E350" s="208" t="s">
        <v>415</v>
      </c>
      <c r="F350" s="74" t="s">
        <v>400</v>
      </c>
      <c r="G350" s="265"/>
      <c r="H350" s="266"/>
      <c r="I350" s="266"/>
      <c r="J350" s="119">
        <v>28000</v>
      </c>
    </row>
    <row r="351" spans="2:10">
      <c r="B351" s="346"/>
      <c r="C351" s="347"/>
      <c r="D351" s="347"/>
      <c r="E351" s="335" t="s">
        <v>272</v>
      </c>
      <c r="F351" s="348" t="s">
        <v>172</v>
      </c>
      <c r="G351" s="343"/>
      <c r="H351" s="348"/>
      <c r="I351" s="349"/>
      <c r="J351" s="345">
        <f>J352+J360</f>
        <v>75000</v>
      </c>
    </row>
    <row r="352" spans="2:10">
      <c r="B352" s="346"/>
      <c r="C352" s="347"/>
      <c r="D352" s="347"/>
      <c r="E352" s="335" t="s">
        <v>270</v>
      </c>
      <c r="F352" s="348" t="s">
        <v>172</v>
      </c>
      <c r="G352" s="343"/>
      <c r="H352" s="348"/>
      <c r="I352" s="349"/>
      <c r="J352" s="345">
        <f>J353+J354+J355+J356+J357+J358+J359</f>
        <v>70000</v>
      </c>
    </row>
    <row r="353" spans="2:10">
      <c r="B353" s="346"/>
      <c r="C353" s="347"/>
      <c r="D353" s="347"/>
      <c r="E353" s="350" t="s">
        <v>402</v>
      </c>
      <c r="F353" s="351" t="s">
        <v>401</v>
      </c>
      <c r="G353" s="342"/>
      <c r="H353" s="351"/>
      <c r="I353" s="352"/>
      <c r="J353" s="353">
        <v>2000</v>
      </c>
    </row>
    <row r="354" spans="2:10">
      <c r="B354" s="346"/>
      <c r="C354" s="347"/>
      <c r="D354" s="347"/>
      <c r="E354" s="350" t="s">
        <v>404</v>
      </c>
      <c r="F354" s="351" t="s">
        <v>403</v>
      </c>
      <c r="G354" s="342"/>
      <c r="H354" s="351"/>
      <c r="I354" s="352"/>
      <c r="J354" s="353">
        <v>4500</v>
      </c>
    </row>
    <row r="355" spans="2:10">
      <c r="B355" s="346"/>
      <c r="C355" s="347"/>
      <c r="D355" s="347"/>
      <c r="E355" s="350" t="s">
        <v>407</v>
      </c>
      <c r="F355" s="351" t="s">
        <v>405</v>
      </c>
      <c r="G355" s="342"/>
      <c r="H355" s="351"/>
      <c r="I355" s="352"/>
      <c r="J355" s="353">
        <v>1480</v>
      </c>
    </row>
    <row r="356" spans="2:10">
      <c r="B356" s="346"/>
      <c r="C356" s="347"/>
      <c r="D356" s="347"/>
      <c r="E356" s="350" t="s">
        <v>408</v>
      </c>
      <c r="F356" s="351" t="s">
        <v>406</v>
      </c>
      <c r="G356" s="342"/>
      <c r="H356" s="351"/>
      <c r="I356" s="352"/>
      <c r="J356" s="353">
        <v>1785</v>
      </c>
    </row>
    <row r="357" spans="2:10">
      <c r="B357" s="346"/>
      <c r="C357" s="347"/>
      <c r="D357" s="347"/>
      <c r="E357" s="350" t="s">
        <v>410</v>
      </c>
      <c r="F357" s="351" t="s">
        <v>409</v>
      </c>
      <c r="G357" s="342"/>
      <c r="H357" s="351"/>
      <c r="I357" s="352"/>
      <c r="J357" s="353">
        <v>5474</v>
      </c>
    </row>
    <row r="358" spans="2:10">
      <c r="B358" s="73"/>
      <c r="C358" s="355"/>
      <c r="D358" s="355"/>
      <c r="E358" s="322" t="s">
        <v>411</v>
      </c>
      <c r="F358" s="135" t="s">
        <v>413</v>
      </c>
      <c r="G358" s="69"/>
      <c r="H358" s="74"/>
      <c r="I358" s="107"/>
      <c r="J358" s="132">
        <v>2618</v>
      </c>
    </row>
    <row r="359" spans="2:10">
      <c r="B359" s="73"/>
      <c r="C359" s="356"/>
      <c r="D359" s="356"/>
      <c r="E359" s="357" t="s">
        <v>414</v>
      </c>
      <c r="F359" s="135" t="s">
        <v>412</v>
      </c>
      <c r="G359" s="69"/>
      <c r="H359" s="74"/>
      <c r="I359" s="107"/>
      <c r="J359" s="132">
        <v>52143</v>
      </c>
    </row>
    <row r="360" spans="2:10" ht="25.5">
      <c r="B360" s="73"/>
      <c r="C360" s="356"/>
      <c r="D360" s="356"/>
      <c r="E360" s="358" t="s">
        <v>271</v>
      </c>
      <c r="F360" s="359" t="s">
        <v>193</v>
      </c>
      <c r="G360" s="69"/>
      <c r="H360" s="74"/>
      <c r="I360" s="107"/>
      <c r="J360" s="230">
        <f>J361</f>
        <v>5000</v>
      </c>
    </row>
    <row r="361" spans="2:10" ht="25.5">
      <c r="B361" s="73"/>
      <c r="C361" s="356"/>
      <c r="D361" s="356"/>
      <c r="E361" s="357" t="s">
        <v>271</v>
      </c>
      <c r="F361" s="135" t="s">
        <v>193</v>
      </c>
      <c r="G361" s="69"/>
      <c r="H361" s="74"/>
      <c r="I361" s="107"/>
      <c r="J361" s="132">
        <v>5000</v>
      </c>
    </row>
    <row r="362" spans="2:10">
      <c r="B362" s="44"/>
      <c r="C362" s="48"/>
      <c r="D362" s="48" t="s">
        <v>116</v>
      </c>
      <c r="E362" s="354" t="s">
        <v>273</v>
      </c>
      <c r="F362" s="70" t="s">
        <v>170</v>
      </c>
      <c r="G362" s="77"/>
      <c r="H362" s="70"/>
      <c r="I362" s="105"/>
      <c r="J362" s="129">
        <f>J363</f>
        <v>50000</v>
      </c>
    </row>
    <row r="363" spans="2:10">
      <c r="B363" s="2"/>
      <c r="C363" s="23"/>
      <c r="D363" s="23"/>
      <c r="E363" s="75" t="s">
        <v>274</v>
      </c>
      <c r="F363" s="206" t="s">
        <v>169</v>
      </c>
      <c r="G363" s="77"/>
      <c r="H363" s="206"/>
      <c r="I363" s="207"/>
      <c r="J363" s="120">
        <v>50000</v>
      </c>
    </row>
    <row r="364" spans="2:10">
      <c r="B364" s="6"/>
      <c r="C364" s="6"/>
      <c r="D364" s="6" t="s">
        <v>119</v>
      </c>
      <c r="E364" s="320" t="s">
        <v>277</v>
      </c>
      <c r="F364" s="70" t="s">
        <v>336</v>
      </c>
      <c r="G364" s="74"/>
      <c r="H364" s="70"/>
      <c r="I364" s="105"/>
      <c r="J364" s="95">
        <f>J365+J366</f>
        <v>70000</v>
      </c>
    </row>
    <row r="365" spans="2:10">
      <c r="B365" s="82"/>
      <c r="C365" s="82"/>
      <c r="D365" s="82"/>
      <c r="E365" s="73" t="s">
        <v>278</v>
      </c>
      <c r="F365" s="69" t="s">
        <v>159</v>
      </c>
      <c r="G365" s="74"/>
      <c r="H365" s="69"/>
      <c r="I365" s="109"/>
      <c r="J365" s="119">
        <v>20000</v>
      </c>
    </row>
    <row r="366" spans="2:10">
      <c r="B366" s="82"/>
      <c r="C366" s="82"/>
      <c r="D366" s="82"/>
      <c r="E366" s="73" t="s">
        <v>370</v>
      </c>
      <c r="F366" s="69" t="s">
        <v>375</v>
      </c>
      <c r="G366" s="74"/>
      <c r="H366" s="69"/>
      <c r="I366" s="109"/>
      <c r="J366" s="119">
        <v>50000</v>
      </c>
    </row>
    <row r="367" spans="2:10" ht="15" customHeight="1">
      <c r="B367" s="34"/>
      <c r="C367" s="34"/>
      <c r="D367" s="30"/>
      <c r="E367" s="30"/>
      <c r="F367" s="35" t="s">
        <v>148</v>
      </c>
      <c r="G367" s="32"/>
      <c r="H367" s="35"/>
      <c r="I367" s="35"/>
      <c r="J367" s="145">
        <f>J309+J315+J317+J321+J325+J327+J329+J332</f>
        <v>710200</v>
      </c>
    </row>
    <row r="368" spans="2:10" ht="28.5" customHeight="1">
      <c r="B368" s="99" t="s">
        <v>149</v>
      </c>
      <c r="C368" s="99"/>
      <c r="D368" s="24"/>
      <c r="E368" s="124"/>
      <c r="F368" s="125" t="s">
        <v>175</v>
      </c>
      <c r="G368" s="126"/>
      <c r="H368" s="99"/>
      <c r="I368" s="100"/>
      <c r="J368" s="147"/>
    </row>
    <row r="369" spans="2:10" ht="17.25" customHeight="1">
      <c r="B369" s="6"/>
      <c r="C369" s="6">
        <v>411</v>
      </c>
      <c r="D369" s="2"/>
      <c r="E369" s="2"/>
      <c r="F369" s="23" t="s">
        <v>135</v>
      </c>
      <c r="G369" s="18"/>
      <c r="H369" s="3"/>
      <c r="I369" s="61"/>
      <c r="J369" s="144">
        <f>J370+J371+J372+J373+J374</f>
        <v>112300</v>
      </c>
    </row>
    <row r="370" spans="2:10">
      <c r="B370" s="6"/>
      <c r="C370" s="6"/>
      <c r="D370" s="83" t="s">
        <v>70</v>
      </c>
      <c r="E370" s="83" t="s">
        <v>71</v>
      </c>
      <c r="F370" s="18" t="s">
        <v>69</v>
      </c>
      <c r="G370" s="18"/>
      <c r="H370" s="18"/>
      <c r="I370" s="93"/>
      <c r="J370" s="134">
        <v>66000</v>
      </c>
    </row>
    <row r="371" spans="2:10" s="68" customFormat="1" ht="15" customHeight="1">
      <c r="B371" s="67"/>
      <c r="C371" s="67"/>
      <c r="D371" s="83" t="s">
        <v>73</v>
      </c>
      <c r="E371" s="83" t="s">
        <v>74</v>
      </c>
      <c r="F371" s="18" t="s">
        <v>72</v>
      </c>
      <c r="G371" s="3"/>
      <c r="H371" s="18"/>
      <c r="I371" s="93"/>
      <c r="J371" s="134">
        <v>9500</v>
      </c>
    </row>
    <row r="372" spans="2:10" s="68" customFormat="1" ht="14.25" customHeight="1">
      <c r="B372" s="67"/>
      <c r="C372" s="67"/>
      <c r="D372" s="83" t="s">
        <v>76</v>
      </c>
      <c r="E372" s="83" t="s">
        <v>77</v>
      </c>
      <c r="F372" s="18" t="s">
        <v>136</v>
      </c>
      <c r="G372" s="18"/>
      <c r="H372" s="18"/>
      <c r="I372" s="93"/>
      <c r="J372" s="134">
        <v>24000</v>
      </c>
    </row>
    <row r="373" spans="2:10" s="68" customFormat="1">
      <c r="B373" s="67"/>
      <c r="C373" s="67"/>
      <c r="D373" s="83" t="s">
        <v>79</v>
      </c>
      <c r="E373" s="83" t="s">
        <v>80</v>
      </c>
      <c r="F373" s="18" t="s">
        <v>78</v>
      </c>
      <c r="G373" s="18"/>
      <c r="H373" s="18"/>
      <c r="I373" s="93"/>
      <c r="J373" s="134">
        <v>11400</v>
      </c>
    </row>
    <row r="374" spans="2:10" s="68" customFormat="1" ht="12.75" customHeight="1">
      <c r="B374" s="67"/>
      <c r="C374" s="67"/>
      <c r="D374" s="83" t="s">
        <v>81</v>
      </c>
      <c r="E374" s="83" t="s">
        <v>82</v>
      </c>
      <c r="F374" s="18" t="s">
        <v>23</v>
      </c>
      <c r="G374" s="18"/>
      <c r="H374" s="18"/>
      <c r="I374" s="93"/>
      <c r="J374" s="134">
        <v>1400</v>
      </c>
    </row>
    <row r="375" spans="2:10" s="68" customFormat="1" ht="12.75" customHeight="1">
      <c r="B375" s="301"/>
      <c r="C375" s="301">
        <v>412</v>
      </c>
      <c r="D375" s="2"/>
      <c r="E375" s="2"/>
      <c r="F375" s="301" t="s">
        <v>83</v>
      </c>
      <c r="G375" s="298"/>
      <c r="H375" s="301"/>
      <c r="I375" s="306"/>
      <c r="J375" s="141">
        <f>J376</f>
        <v>900</v>
      </c>
    </row>
    <row r="376" spans="2:10" s="68" customFormat="1" ht="12.75" customHeight="1">
      <c r="B376" s="301"/>
      <c r="C376" s="301"/>
      <c r="D376" s="2" t="s">
        <v>212</v>
      </c>
      <c r="E376" s="2" t="s">
        <v>213</v>
      </c>
      <c r="F376" s="298" t="s">
        <v>50</v>
      </c>
      <c r="G376" s="298"/>
      <c r="H376" s="298"/>
      <c r="I376" s="299"/>
      <c r="J376" s="140">
        <v>900</v>
      </c>
    </row>
    <row r="377" spans="2:10" s="174" customFormat="1">
      <c r="B377" s="64"/>
      <c r="C377" s="3">
        <v>413</v>
      </c>
      <c r="D377" s="3"/>
      <c r="E377" s="3"/>
      <c r="F377" s="362" t="s">
        <v>140</v>
      </c>
      <c r="G377" s="362"/>
      <c r="H377" s="362"/>
      <c r="I377" s="363"/>
      <c r="J377" s="144">
        <f>J378+J379+J380</f>
        <v>2400</v>
      </c>
    </row>
    <row r="378" spans="2:10" s="68" customFormat="1">
      <c r="B378" s="67"/>
      <c r="C378" s="3"/>
      <c r="D378" s="2" t="s">
        <v>85</v>
      </c>
      <c r="E378" s="2" t="s">
        <v>86</v>
      </c>
      <c r="F378" s="364" t="s">
        <v>214</v>
      </c>
      <c r="G378" s="365"/>
      <c r="H378" s="365"/>
      <c r="I378" s="366"/>
      <c r="J378" s="130">
        <v>1600</v>
      </c>
    </row>
    <row r="379" spans="2:10" s="68" customFormat="1">
      <c r="B379" s="67"/>
      <c r="C379" s="3"/>
      <c r="D379" s="2" t="s">
        <v>87</v>
      </c>
      <c r="E379" s="2" t="s">
        <v>88</v>
      </c>
      <c r="F379" s="364" t="s">
        <v>215</v>
      </c>
      <c r="G379" s="365"/>
      <c r="H379" s="365"/>
      <c r="I379" s="366"/>
      <c r="J379" s="143">
        <v>200</v>
      </c>
    </row>
    <row r="380" spans="2:10" s="68" customFormat="1">
      <c r="B380" s="67"/>
      <c r="C380" s="3"/>
      <c r="D380" s="2" t="s">
        <v>93</v>
      </c>
      <c r="E380" s="2" t="s">
        <v>94</v>
      </c>
      <c r="F380" s="365" t="s">
        <v>91</v>
      </c>
      <c r="G380" s="365"/>
      <c r="H380" s="365"/>
      <c r="I380" s="366"/>
      <c r="J380" s="143">
        <v>600</v>
      </c>
    </row>
    <row r="381" spans="2:10" s="174" customFormat="1">
      <c r="B381" s="64"/>
      <c r="C381" s="3">
        <v>414</v>
      </c>
      <c r="D381" s="149"/>
      <c r="E381" s="149"/>
      <c r="F381" s="167" t="s">
        <v>218</v>
      </c>
      <c r="G381" s="167"/>
      <c r="H381" s="167"/>
      <c r="I381" s="168"/>
      <c r="J381" s="144">
        <f>J382+J383+J384+J385+J386</f>
        <v>7900</v>
      </c>
    </row>
    <row r="382" spans="2:10" s="68" customFormat="1">
      <c r="B382" s="67"/>
      <c r="C382" s="3"/>
      <c r="D382" s="196" t="s">
        <v>219</v>
      </c>
      <c r="E382" s="196" t="s">
        <v>220</v>
      </c>
      <c r="F382" s="387" t="s">
        <v>221</v>
      </c>
      <c r="G382" s="387"/>
      <c r="H382" s="387"/>
      <c r="I382" s="388"/>
      <c r="J382" s="143">
        <v>500</v>
      </c>
    </row>
    <row r="383" spans="2:10" s="68" customFormat="1">
      <c r="B383" s="67"/>
      <c r="C383" s="3"/>
      <c r="D383" s="50" t="s">
        <v>96</v>
      </c>
      <c r="E383" s="50" t="s">
        <v>97</v>
      </c>
      <c r="F383" s="364" t="s">
        <v>222</v>
      </c>
      <c r="G383" s="365"/>
      <c r="H383" s="365"/>
      <c r="I383" s="366"/>
      <c r="J383" s="143">
        <v>300</v>
      </c>
    </row>
    <row r="384" spans="2:10" s="68" customFormat="1">
      <c r="B384" s="67"/>
      <c r="C384" s="3"/>
      <c r="D384" s="196" t="s">
        <v>99</v>
      </c>
      <c r="E384" s="196" t="s">
        <v>100</v>
      </c>
      <c r="F384" s="165" t="s">
        <v>224</v>
      </c>
      <c r="G384" s="165"/>
      <c r="H384" s="165"/>
      <c r="I384" s="185"/>
      <c r="J384" s="130">
        <v>1300</v>
      </c>
    </row>
    <row r="385" spans="2:10" s="68" customFormat="1">
      <c r="B385" s="67"/>
      <c r="C385" s="3"/>
      <c r="D385" s="170" t="s">
        <v>99</v>
      </c>
      <c r="E385" s="170" t="s">
        <v>223</v>
      </c>
      <c r="F385" s="165" t="s">
        <v>225</v>
      </c>
      <c r="G385" s="165"/>
      <c r="H385" s="165"/>
      <c r="I385" s="185"/>
      <c r="J385" s="130">
        <v>2800</v>
      </c>
    </row>
    <row r="386" spans="2:10" s="68" customFormat="1">
      <c r="B386" s="67"/>
      <c r="C386" s="3"/>
      <c r="D386" s="170" t="s">
        <v>226</v>
      </c>
      <c r="E386" s="170" t="s">
        <v>227</v>
      </c>
      <c r="F386" s="387" t="s">
        <v>228</v>
      </c>
      <c r="G386" s="387"/>
      <c r="H386" s="387"/>
      <c r="I386" s="388"/>
      <c r="J386" s="130">
        <v>3000</v>
      </c>
    </row>
    <row r="387" spans="2:10" s="68" customFormat="1">
      <c r="B387" s="64"/>
      <c r="C387" s="294">
        <v>415</v>
      </c>
      <c r="D387" s="294"/>
      <c r="E387" s="294"/>
      <c r="F387" s="288" t="s">
        <v>231</v>
      </c>
      <c r="G387" s="288"/>
      <c r="H387" s="288"/>
      <c r="I387" s="289"/>
      <c r="J387" s="144">
        <f>J388</f>
        <v>500</v>
      </c>
    </row>
    <row r="388" spans="2:10" s="68" customFormat="1">
      <c r="B388" s="64"/>
      <c r="C388" s="294"/>
      <c r="D388" s="2" t="s">
        <v>232</v>
      </c>
      <c r="E388" s="2" t="s">
        <v>236</v>
      </c>
      <c r="F388" s="290" t="s">
        <v>98</v>
      </c>
      <c r="G388" s="291"/>
      <c r="H388" s="291"/>
      <c r="I388" s="292"/>
      <c r="J388" s="130">
        <v>500</v>
      </c>
    </row>
    <row r="389" spans="2:10" s="174" customFormat="1">
      <c r="B389" s="64"/>
      <c r="C389" s="3">
        <v>419</v>
      </c>
      <c r="D389" s="3"/>
      <c r="E389" s="3"/>
      <c r="F389" s="362" t="s">
        <v>102</v>
      </c>
      <c r="G389" s="362"/>
      <c r="H389" s="362"/>
      <c r="I389" s="363"/>
      <c r="J389" s="144">
        <f>J390+J391+J392</f>
        <v>13400</v>
      </c>
    </row>
    <row r="390" spans="2:10" s="68" customFormat="1">
      <c r="B390" s="67"/>
      <c r="C390" s="3"/>
      <c r="D390" s="83" t="s">
        <v>240</v>
      </c>
      <c r="E390" s="83" t="s">
        <v>241</v>
      </c>
      <c r="F390" s="18" t="s">
        <v>242</v>
      </c>
      <c r="G390" s="18"/>
      <c r="H390" s="18"/>
      <c r="I390" s="93"/>
      <c r="J390" s="130">
        <v>10000</v>
      </c>
    </row>
    <row r="391" spans="2:10" s="68" customFormat="1">
      <c r="B391" s="67"/>
      <c r="C391" s="3"/>
      <c r="D391" s="2" t="s">
        <v>247</v>
      </c>
      <c r="E391" s="2" t="s">
        <v>293</v>
      </c>
      <c r="F391" s="39" t="s">
        <v>250</v>
      </c>
      <c r="G391" s="18"/>
      <c r="H391" s="18"/>
      <c r="I391" s="93"/>
      <c r="J391" s="143">
        <v>400</v>
      </c>
    </row>
    <row r="392" spans="2:10" s="68" customFormat="1">
      <c r="B392" s="67"/>
      <c r="C392" s="301"/>
      <c r="D392" s="2" t="s">
        <v>247</v>
      </c>
      <c r="E392" s="2" t="s">
        <v>367</v>
      </c>
      <c r="F392" s="309" t="s">
        <v>362</v>
      </c>
      <c r="G392" s="310"/>
      <c r="H392" s="310"/>
      <c r="I392" s="310"/>
      <c r="J392" s="143">
        <v>3000</v>
      </c>
    </row>
    <row r="393" spans="2:10" s="174" customFormat="1" ht="24" customHeight="1">
      <c r="B393" s="64"/>
      <c r="C393" s="176">
        <v>431</v>
      </c>
      <c r="D393" s="3"/>
      <c r="E393" s="3"/>
      <c r="F393" s="389" t="s">
        <v>104</v>
      </c>
      <c r="G393" s="390"/>
      <c r="H393" s="390"/>
      <c r="I393" s="391"/>
      <c r="J393" s="144">
        <f>J394+J395+J396+J397+J398+J399+J400+J401+J402+J403+J404</f>
        <v>138500</v>
      </c>
    </row>
    <row r="394" spans="2:10" s="68" customFormat="1">
      <c r="B394" s="67"/>
      <c r="C394" s="67"/>
      <c r="D394" s="2" t="s">
        <v>107</v>
      </c>
      <c r="E394" s="2" t="s">
        <v>191</v>
      </c>
      <c r="F394" s="365" t="s">
        <v>105</v>
      </c>
      <c r="G394" s="365"/>
      <c r="H394" s="365"/>
      <c r="I394" s="366"/>
      <c r="J394" s="143">
        <v>7000</v>
      </c>
    </row>
    <row r="395" spans="2:10" s="68" customFormat="1">
      <c r="B395" s="67"/>
      <c r="C395" s="67"/>
      <c r="D395" s="170" t="s">
        <v>109</v>
      </c>
      <c r="E395" s="170" t="s">
        <v>110</v>
      </c>
      <c r="F395" s="403" t="s">
        <v>251</v>
      </c>
      <c r="G395" s="404"/>
      <c r="H395" s="404"/>
      <c r="I395" s="404"/>
      <c r="J395" s="143">
        <v>60000</v>
      </c>
    </row>
    <row r="396" spans="2:10" s="68" customFormat="1">
      <c r="B396" s="67"/>
      <c r="C396" s="67"/>
      <c r="D396" s="2" t="s">
        <v>109</v>
      </c>
      <c r="E396" s="2" t="s">
        <v>252</v>
      </c>
      <c r="F396" s="405" t="s">
        <v>318</v>
      </c>
      <c r="G396" s="406"/>
      <c r="H396" s="406"/>
      <c r="I396" s="407"/>
      <c r="J396" s="143">
        <v>9000</v>
      </c>
    </row>
    <row r="397" spans="2:10" s="68" customFormat="1">
      <c r="B397" s="67"/>
      <c r="C397" s="67"/>
      <c r="D397" s="2" t="s">
        <v>109</v>
      </c>
      <c r="E397" s="2" t="s">
        <v>308</v>
      </c>
      <c r="F397" s="166" t="s">
        <v>309</v>
      </c>
      <c r="G397" s="211"/>
      <c r="H397" s="211"/>
      <c r="I397" s="212"/>
      <c r="J397" s="143">
        <v>30000</v>
      </c>
    </row>
    <row r="398" spans="2:10" s="68" customFormat="1">
      <c r="B398" s="67"/>
      <c r="C398" s="67"/>
      <c r="D398" s="2" t="s">
        <v>253</v>
      </c>
      <c r="E398" s="2" t="s">
        <v>254</v>
      </c>
      <c r="F398" s="51" t="s">
        <v>192</v>
      </c>
      <c r="G398" s="228"/>
      <c r="H398" s="228"/>
      <c r="I398" s="229"/>
      <c r="J398" s="143">
        <v>5000</v>
      </c>
    </row>
    <row r="399" spans="2:10" s="68" customFormat="1">
      <c r="B399" s="67"/>
      <c r="C399" s="67"/>
      <c r="D399" s="2" t="s">
        <v>255</v>
      </c>
      <c r="E399" s="2" t="s">
        <v>313</v>
      </c>
      <c r="F399" s="227" t="s">
        <v>322</v>
      </c>
      <c r="G399" s="218"/>
      <c r="H399" s="218"/>
      <c r="I399" s="219"/>
      <c r="J399" s="143">
        <v>1000</v>
      </c>
    </row>
    <row r="400" spans="2:10" s="68" customFormat="1">
      <c r="B400" s="67"/>
      <c r="C400" s="67"/>
      <c r="D400" s="2" t="s">
        <v>255</v>
      </c>
      <c r="E400" s="2" t="s">
        <v>316</v>
      </c>
      <c r="F400" s="217" t="s">
        <v>314</v>
      </c>
      <c r="G400" s="218"/>
      <c r="H400" s="218"/>
      <c r="I400" s="219"/>
      <c r="J400" s="143">
        <v>3000</v>
      </c>
    </row>
    <row r="401" spans="2:11" s="68" customFormat="1" ht="25.5">
      <c r="B401" s="67"/>
      <c r="C401" s="67"/>
      <c r="D401" s="2" t="s">
        <v>255</v>
      </c>
      <c r="E401" s="2" t="s">
        <v>360</v>
      </c>
      <c r="F401" s="304" t="s">
        <v>361</v>
      </c>
      <c r="G401" s="300"/>
      <c r="H401" s="300"/>
      <c r="I401" s="307"/>
      <c r="J401" s="143">
        <v>1000</v>
      </c>
    </row>
    <row r="402" spans="2:11" s="68" customFormat="1">
      <c r="B402" s="67"/>
      <c r="C402" s="67"/>
      <c r="D402" s="170" t="s">
        <v>261</v>
      </c>
      <c r="E402" s="170" t="s">
        <v>263</v>
      </c>
      <c r="F402" s="226" t="s">
        <v>319</v>
      </c>
      <c r="G402" s="165"/>
      <c r="H402" s="165"/>
      <c r="I402" s="185"/>
      <c r="J402" s="143">
        <v>15000</v>
      </c>
      <c r="K402" s="178"/>
    </row>
    <row r="403" spans="2:11" s="68" customFormat="1">
      <c r="B403" s="67"/>
      <c r="C403" s="67"/>
      <c r="D403" s="2" t="s">
        <v>111</v>
      </c>
      <c r="E403" s="2" t="s">
        <v>265</v>
      </c>
      <c r="F403" s="364" t="s">
        <v>320</v>
      </c>
      <c r="G403" s="365"/>
      <c r="H403" s="365"/>
      <c r="I403" s="366"/>
      <c r="J403" s="143">
        <v>3500</v>
      </c>
    </row>
    <row r="404" spans="2:11" s="68" customFormat="1" ht="25.5">
      <c r="B404" s="67"/>
      <c r="C404" s="67"/>
      <c r="D404" s="2" t="s">
        <v>111</v>
      </c>
      <c r="E404" s="2" t="s">
        <v>266</v>
      </c>
      <c r="F404" s="227" t="s">
        <v>321</v>
      </c>
      <c r="G404" s="18"/>
      <c r="H404" s="18"/>
      <c r="I404" s="93"/>
      <c r="J404" s="143">
        <v>4000</v>
      </c>
    </row>
    <row r="405" spans="2:11">
      <c r="B405" s="6"/>
      <c r="C405" s="6"/>
      <c r="D405" s="2"/>
      <c r="E405" s="2"/>
      <c r="F405" s="4" t="s">
        <v>150</v>
      </c>
      <c r="G405" s="18"/>
      <c r="H405" s="4"/>
      <c r="I405" s="103"/>
      <c r="J405" s="144">
        <f>J369+J375+J377+J381+J387+J389+J393</f>
        <v>275900</v>
      </c>
    </row>
    <row r="406" spans="2:11">
      <c r="B406" s="6" t="s">
        <v>151</v>
      </c>
      <c r="C406" s="6"/>
      <c r="D406" s="2"/>
      <c r="E406" s="2"/>
      <c r="F406" s="6" t="s">
        <v>176</v>
      </c>
      <c r="G406" s="18"/>
      <c r="H406" s="6"/>
      <c r="I406" s="27"/>
      <c r="J406" s="148"/>
    </row>
    <row r="407" spans="2:11">
      <c r="B407" s="6"/>
      <c r="C407" s="6">
        <v>411</v>
      </c>
      <c r="D407" s="2"/>
      <c r="E407" s="2"/>
      <c r="F407" s="3" t="s">
        <v>135</v>
      </c>
      <c r="G407" s="18"/>
      <c r="H407" s="3"/>
      <c r="I407" s="61"/>
      <c r="J407" s="144">
        <f>J408+J409+J410+J411+J412</f>
        <v>51200</v>
      </c>
    </row>
    <row r="408" spans="2:11">
      <c r="B408" s="6"/>
      <c r="C408" s="6"/>
      <c r="D408" s="83" t="s">
        <v>70</v>
      </c>
      <c r="E408" s="83" t="s">
        <v>71</v>
      </c>
      <c r="F408" s="18" t="s">
        <v>69</v>
      </c>
      <c r="G408" s="18"/>
      <c r="H408" s="18"/>
      <c r="I408" s="93"/>
      <c r="J408" s="134">
        <v>25200</v>
      </c>
    </row>
    <row r="409" spans="2:11" s="68" customFormat="1">
      <c r="B409" s="67"/>
      <c r="C409" s="67"/>
      <c r="D409" s="83" t="s">
        <v>73</v>
      </c>
      <c r="E409" s="83" t="s">
        <v>74</v>
      </c>
      <c r="F409" s="18" t="s">
        <v>72</v>
      </c>
      <c r="G409" s="3"/>
      <c r="H409" s="18"/>
      <c r="I409" s="93"/>
      <c r="J409" s="134">
        <v>4000</v>
      </c>
    </row>
    <row r="410" spans="2:11" s="68" customFormat="1" ht="14.25" customHeight="1">
      <c r="B410" s="67"/>
      <c r="C410" s="67"/>
      <c r="D410" s="83" t="s">
        <v>76</v>
      </c>
      <c r="E410" s="83" t="s">
        <v>77</v>
      </c>
      <c r="F410" s="18" t="s">
        <v>136</v>
      </c>
      <c r="G410" s="18"/>
      <c r="H410" s="18"/>
      <c r="I410" s="93"/>
      <c r="J410" s="134">
        <v>16900</v>
      </c>
    </row>
    <row r="411" spans="2:11" s="68" customFormat="1" ht="13.5" customHeight="1">
      <c r="B411" s="67"/>
      <c r="C411" s="67"/>
      <c r="D411" s="83" t="s">
        <v>79</v>
      </c>
      <c r="E411" s="83" t="s">
        <v>80</v>
      </c>
      <c r="F411" s="18" t="s">
        <v>78</v>
      </c>
      <c r="G411" s="18"/>
      <c r="H411" s="18"/>
      <c r="I411" s="93"/>
      <c r="J411" s="134">
        <v>4500</v>
      </c>
    </row>
    <row r="412" spans="2:11" s="68" customFormat="1">
      <c r="B412" s="67"/>
      <c r="C412" s="67"/>
      <c r="D412" s="83" t="s">
        <v>81</v>
      </c>
      <c r="E412" s="83" t="s">
        <v>82</v>
      </c>
      <c r="F412" s="18" t="s">
        <v>23</v>
      </c>
      <c r="G412" s="18"/>
      <c r="H412" s="18"/>
      <c r="I412" s="93"/>
      <c r="J412" s="194">
        <v>600</v>
      </c>
    </row>
    <row r="413" spans="2:11" s="68" customFormat="1">
      <c r="B413" s="301"/>
      <c r="C413" s="301">
        <v>412</v>
      </c>
      <c r="D413" s="2"/>
      <c r="E413" s="2"/>
      <c r="F413" s="301" t="s">
        <v>83</v>
      </c>
      <c r="G413" s="298"/>
      <c r="H413" s="301"/>
      <c r="I413" s="306"/>
      <c r="J413" s="141">
        <f>J414</f>
        <v>900</v>
      </c>
    </row>
    <row r="414" spans="2:11" s="68" customFormat="1">
      <c r="B414" s="301"/>
      <c r="C414" s="301"/>
      <c r="D414" s="2" t="s">
        <v>212</v>
      </c>
      <c r="E414" s="2" t="s">
        <v>213</v>
      </c>
      <c r="F414" s="298" t="s">
        <v>50</v>
      </c>
      <c r="G414" s="298"/>
      <c r="H414" s="298"/>
      <c r="I414" s="299"/>
      <c r="J414" s="140">
        <v>900</v>
      </c>
    </row>
    <row r="415" spans="2:11" s="174" customFormat="1">
      <c r="B415" s="64"/>
      <c r="C415" s="3">
        <v>413</v>
      </c>
      <c r="D415" s="3"/>
      <c r="E415" s="3"/>
      <c r="F415" s="368" t="s">
        <v>140</v>
      </c>
      <c r="G415" s="398"/>
      <c r="H415" s="398"/>
      <c r="I415" s="399"/>
      <c r="J415" s="144">
        <f>J416+J417+J418</f>
        <v>1100</v>
      </c>
    </row>
    <row r="416" spans="2:11" s="68" customFormat="1">
      <c r="B416" s="67"/>
      <c r="C416" s="67"/>
      <c r="D416" s="82" t="s">
        <v>85</v>
      </c>
      <c r="E416" s="82" t="s">
        <v>86</v>
      </c>
      <c r="F416" s="396" t="s">
        <v>214</v>
      </c>
      <c r="G416" s="396"/>
      <c r="H416" s="396"/>
      <c r="I416" s="397"/>
      <c r="J416" s="194">
        <v>300</v>
      </c>
    </row>
    <row r="417" spans="2:11" s="68" customFormat="1">
      <c r="B417" s="67"/>
      <c r="C417" s="67"/>
      <c r="D417" s="2" t="s">
        <v>87</v>
      </c>
      <c r="E417" s="2" t="s">
        <v>88</v>
      </c>
      <c r="F417" s="364" t="s">
        <v>215</v>
      </c>
      <c r="G417" s="365"/>
      <c r="H417" s="365"/>
      <c r="I417" s="366"/>
      <c r="J417" s="143">
        <v>200</v>
      </c>
    </row>
    <row r="418" spans="2:11" s="68" customFormat="1">
      <c r="B418" s="67"/>
      <c r="C418" s="67"/>
      <c r="D418" s="2" t="s">
        <v>93</v>
      </c>
      <c r="E418" s="2" t="s">
        <v>94</v>
      </c>
      <c r="F418" s="365" t="s">
        <v>91</v>
      </c>
      <c r="G418" s="365"/>
      <c r="H418" s="365"/>
      <c r="I418" s="366"/>
      <c r="J418" s="143">
        <v>600</v>
      </c>
    </row>
    <row r="419" spans="2:11" s="174" customFormat="1">
      <c r="B419" s="64"/>
      <c r="C419" s="3">
        <v>414</v>
      </c>
      <c r="D419" s="149"/>
      <c r="E419" s="149"/>
      <c r="F419" s="360" t="s">
        <v>218</v>
      </c>
      <c r="G419" s="167"/>
      <c r="H419" s="167"/>
      <c r="I419" s="168"/>
      <c r="J419" s="144">
        <f>J420+J421+J422</f>
        <v>1700</v>
      </c>
    </row>
    <row r="420" spans="2:11" s="68" customFormat="1">
      <c r="B420" s="67"/>
      <c r="C420" s="67"/>
      <c r="D420" s="50" t="s">
        <v>219</v>
      </c>
      <c r="E420" s="50" t="s">
        <v>220</v>
      </c>
      <c r="F420" s="364" t="s">
        <v>221</v>
      </c>
      <c r="G420" s="365"/>
      <c r="H420" s="365"/>
      <c r="I420" s="366"/>
      <c r="J420" s="143">
        <v>300</v>
      </c>
    </row>
    <row r="421" spans="2:11" s="68" customFormat="1">
      <c r="B421" s="67"/>
      <c r="C421" s="67"/>
      <c r="D421" s="50" t="s">
        <v>96</v>
      </c>
      <c r="E421" s="50" t="s">
        <v>97</v>
      </c>
      <c r="F421" s="364" t="s">
        <v>222</v>
      </c>
      <c r="G421" s="365"/>
      <c r="H421" s="365"/>
      <c r="I421" s="366"/>
      <c r="J421" s="143">
        <v>400</v>
      </c>
    </row>
    <row r="422" spans="2:11" s="68" customFormat="1">
      <c r="B422" s="67"/>
      <c r="C422" s="67"/>
      <c r="D422" s="196" t="s">
        <v>99</v>
      </c>
      <c r="E422" s="196" t="s">
        <v>100</v>
      </c>
      <c r="F422" s="165" t="s">
        <v>224</v>
      </c>
      <c r="G422" s="165"/>
      <c r="H422" s="165"/>
      <c r="I422" s="185"/>
      <c r="J422" s="197">
        <v>1000</v>
      </c>
      <c r="K422" s="178"/>
    </row>
    <row r="423" spans="2:11">
      <c r="B423" s="6"/>
      <c r="C423" s="6"/>
      <c r="D423" s="2"/>
      <c r="E423" s="2"/>
      <c r="F423" s="4" t="s">
        <v>152</v>
      </c>
      <c r="G423" s="18"/>
      <c r="H423" s="4"/>
      <c r="I423" s="103"/>
      <c r="J423" s="144">
        <f>J407+J413+J415+J419</f>
        <v>54900</v>
      </c>
    </row>
    <row r="424" spans="2:11">
      <c r="B424" s="6" t="s">
        <v>153</v>
      </c>
      <c r="C424" s="6"/>
      <c r="D424" s="2"/>
      <c r="E424" s="2"/>
      <c r="F424" s="6" t="s">
        <v>154</v>
      </c>
      <c r="G424" s="18"/>
      <c r="H424" s="6"/>
      <c r="I424" s="27"/>
      <c r="J424" s="146"/>
    </row>
    <row r="425" spans="2:11">
      <c r="B425" s="6"/>
      <c r="C425" s="6">
        <v>411</v>
      </c>
      <c r="D425" s="2"/>
      <c r="E425" s="2"/>
      <c r="F425" s="3" t="s">
        <v>135</v>
      </c>
      <c r="G425" s="18"/>
      <c r="H425" s="3"/>
      <c r="I425" s="61"/>
      <c r="J425" s="144">
        <f>J426+J427+J428+J429+J430</f>
        <v>101400</v>
      </c>
    </row>
    <row r="426" spans="2:11">
      <c r="B426" s="6"/>
      <c r="C426" s="6"/>
      <c r="D426" s="83" t="s">
        <v>70</v>
      </c>
      <c r="E426" s="83" t="s">
        <v>71</v>
      </c>
      <c r="F426" s="18" t="s">
        <v>69</v>
      </c>
      <c r="G426" s="18"/>
      <c r="H426" s="18"/>
      <c r="I426" s="93"/>
      <c r="J426" s="134">
        <v>60000</v>
      </c>
    </row>
    <row r="427" spans="2:11" s="68" customFormat="1">
      <c r="B427" s="67"/>
      <c r="C427" s="67"/>
      <c r="D427" s="83" t="s">
        <v>73</v>
      </c>
      <c r="E427" s="83" t="s">
        <v>74</v>
      </c>
      <c r="F427" s="18" t="s">
        <v>72</v>
      </c>
      <c r="G427" s="3"/>
      <c r="H427" s="18"/>
      <c r="I427" s="93"/>
      <c r="J427" s="134">
        <v>8500</v>
      </c>
    </row>
    <row r="428" spans="2:11" s="68" customFormat="1">
      <c r="B428" s="67"/>
      <c r="C428" s="67"/>
      <c r="D428" s="83" t="s">
        <v>76</v>
      </c>
      <c r="E428" s="83" t="s">
        <v>77</v>
      </c>
      <c r="F428" s="18" t="s">
        <v>136</v>
      </c>
      <c r="G428" s="18"/>
      <c r="H428" s="18"/>
      <c r="I428" s="93"/>
      <c r="J428" s="134">
        <v>20700</v>
      </c>
    </row>
    <row r="429" spans="2:11" s="68" customFormat="1">
      <c r="B429" s="67"/>
      <c r="C429" s="67"/>
      <c r="D429" s="83" t="s">
        <v>79</v>
      </c>
      <c r="E429" s="83" t="s">
        <v>80</v>
      </c>
      <c r="F429" s="18" t="s">
        <v>78</v>
      </c>
      <c r="G429" s="18"/>
      <c r="H429" s="18"/>
      <c r="I429" s="93"/>
      <c r="J429" s="134">
        <v>11000</v>
      </c>
    </row>
    <row r="430" spans="2:11" s="68" customFormat="1">
      <c r="B430" s="67"/>
      <c r="C430" s="67"/>
      <c r="D430" s="83" t="s">
        <v>81</v>
      </c>
      <c r="E430" s="83" t="s">
        <v>82</v>
      </c>
      <c r="F430" s="18" t="s">
        <v>23</v>
      </c>
      <c r="G430" s="18"/>
      <c r="H430" s="18"/>
      <c r="I430" s="93"/>
      <c r="J430" s="194">
        <v>1200</v>
      </c>
    </row>
    <row r="431" spans="2:11" s="68" customFormat="1">
      <c r="B431" s="301"/>
      <c r="C431" s="301">
        <v>412</v>
      </c>
      <c r="D431" s="2"/>
      <c r="E431" s="2"/>
      <c r="F431" s="301" t="s">
        <v>83</v>
      </c>
      <c r="G431" s="298"/>
      <c r="H431" s="301"/>
      <c r="I431" s="306"/>
      <c r="J431" s="141">
        <f>J432</f>
        <v>900</v>
      </c>
    </row>
    <row r="432" spans="2:11" s="68" customFormat="1">
      <c r="B432" s="301"/>
      <c r="C432" s="301"/>
      <c r="D432" s="2" t="s">
        <v>212</v>
      </c>
      <c r="E432" s="2" t="s">
        <v>213</v>
      </c>
      <c r="F432" s="298" t="s">
        <v>50</v>
      </c>
      <c r="G432" s="298"/>
      <c r="H432" s="298"/>
      <c r="I432" s="299"/>
      <c r="J432" s="140">
        <v>900</v>
      </c>
    </row>
    <row r="433" spans="2:10" s="174" customFormat="1">
      <c r="B433" s="64"/>
      <c r="C433" s="176">
        <v>413</v>
      </c>
      <c r="D433" s="3"/>
      <c r="E433" s="3"/>
      <c r="F433" s="362" t="s">
        <v>140</v>
      </c>
      <c r="G433" s="362"/>
      <c r="H433" s="362"/>
      <c r="I433" s="363"/>
      <c r="J433" s="144">
        <f>J434+J435</f>
        <v>3500</v>
      </c>
    </row>
    <row r="434" spans="2:10" s="68" customFormat="1">
      <c r="B434" s="67"/>
      <c r="C434" s="67"/>
      <c r="D434" s="170" t="s">
        <v>85</v>
      </c>
      <c r="E434" s="170" t="s">
        <v>86</v>
      </c>
      <c r="F434" s="387" t="s">
        <v>214</v>
      </c>
      <c r="G434" s="387"/>
      <c r="H434" s="387"/>
      <c r="I434" s="388"/>
      <c r="J434" s="197">
        <v>500</v>
      </c>
    </row>
    <row r="435" spans="2:10" s="68" customFormat="1">
      <c r="B435" s="67"/>
      <c r="C435" s="67"/>
      <c r="D435" s="2" t="s">
        <v>93</v>
      </c>
      <c r="E435" s="2" t="s">
        <v>94</v>
      </c>
      <c r="F435" s="365" t="s">
        <v>91</v>
      </c>
      <c r="G435" s="365"/>
      <c r="H435" s="365"/>
      <c r="I435" s="366"/>
      <c r="J435" s="130">
        <v>3000</v>
      </c>
    </row>
    <row r="436" spans="2:10" s="68" customFormat="1">
      <c r="B436" s="64"/>
      <c r="C436" s="294">
        <v>415</v>
      </c>
      <c r="D436" s="294"/>
      <c r="E436" s="294"/>
      <c r="F436" s="288" t="s">
        <v>231</v>
      </c>
      <c r="G436" s="288"/>
      <c r="H436" s="288"/>
      <c r="I436" s="289"/>
      <c r="J436" s="144">
        <f>J437</f>
        <v>5000</v>
      </c>
    </row>
    <row r="437" spans="2:10" s="68" customFormat="1">
      <c r="B437" s="64"/>
      <c r="C437" s="294"/>
      <c r="D437" s="2" t="s">
        <v>232</v>
      </c>
      <c r="E437" s="2" t="s">
        <v>236</v>
      </c>
      <c r="F437" s="290" t="s">
        <v>98</v>
      </c>
      <c r="G437" s="291"/>
      <c r="H437" s="291"/>
      <c r="I437" s="292"/>
      <c r="J437" s="130">
        <v>5000</v>
      </c>
    </row>
    <row r="438" spans="2:10" s="174" customFormat="1">
      <c r="B438" s="64"/>
      <c r="C438" s="176">
        <v>414</v>
      </c>
      <c r="D438" s="149"/>
      <c r="E438" s="149"/>
      <c r="F438" s="167" t="s">
        <v>218</v>
      </c>
      <c r="G438" s="167"/>
      <c r="H438" s="167"/>
      <c r="I438" s="168"/>
      <c r="J438" s="144">
        <f>J439+J440</f>
        <v>1200</v>
      </c>
    </row>
    <row r="439" spans="2:10" s="68" customFormat="1">
      <c r="B439" s="67"/>
      <c r="C439" s="67"/>
      <c r="D439" s="50" t="s">
        <v>219</v>
      </c>
      <c r="E439" s="50" t="s">
        <v>220</v>
      </c>
      <c r="F439" s="364" t="s">
        <v>221</v>
      </c>
      <c r="G439" s="365"/>
      <c r="H439" s="365"/>
      <c r="I439" s="366"/>
      <c r="J439" s="143">
        <v>400</v>
      </c>
    </row>
    <row r="440" spans="2:10" s="68" customFormat="1">
      <c r="B440" s="67"/>
      <c r="C440" s="67"/>
      <c r="D440" s="50" t="s">
        <v>99</v>
      </c>
      <c r="E440" s="50" t="s">
        <v>100</v>
      </c>
      <c r="F440" s="39" t="s">
        <v>224</v>
      </c>
      <c r="G440" s="18"/>
      <c r="H440" s="18"/>
      <c r="I440" s="93"/>
      <c r="J440" s="143">
        <v>800</v>
      </c>
    </row>
    <row r="441" spans="2:10" s="68" customFormat="1">
      <c r="B441" s="67"/>
      <c r="C441" s="6">
        <v>419</v>
      </c>
      <c r="D441" s="50"/>
      <c r="E441" s="50"/>
      <c r="F441" s="295" t="s">
        <v>102</v>
      </c>
      <c r="G441" s="293"/>
      <c r="H441" s="291"/>
      <c r="I441" s="292"/>
      <c r="J441" s="225">
        <f>J442</f>
        <v>1000</v>
      </c>
    </row>
    <row r="442" spans="2:10" s="68" customFormat="1">
      <c r="B442" s="67"/>
      <c r="C442" s="67"/>
      <c r="D442" s="223" t="s">
        <v>240</v>
      </c>
      <c r="E442" s="223" t="s">
        <v>241</v>
      </c>
      <c r="F442" s="296" t="s">
        <v>242</v>
      </c>
      <c r="G442" s="293"/>
      <c r="H442" s="220"/>
      <c r="I442" s="221"/>
      <c r="J442" s="194">
        <v>1000</v>
      </c>
    </row>
    <row r="443" spans="2:10">
      <c r="B443" s="5"/>
      <c r="C443" s="5"/>
      <c r="D443" s="5"/>
      <c r="E443" s="5"/>
      <c r="F443" s="4" t="s">
        <v>155</v>
      </c>
      <c r="G443" s="9"/>
      <c r="H443" s="4"/>
      <c r="I443" s="103"/>
      <c r="J443" s="144">
        <f>J425+J431+J433+J436+J438+J441</f>
        <v>113000</v>
      </c>
    </row>
    <row r="444" spans="2:10">
      <c r="B444" s="6" t="s">
        <v>167</v>
      </c>
      <c r="C444" s="6"/>
      <c r="D444" s="2"/>
      <c r="E444" s="2"/>
      <c r="F444" s="6" t="s">
        <v>164</v>
      </c>
      <c r="G444" s="18"/>
      <c r="H444" s="6"/>
      <c r="I444" s="27"/>
      <c r="J444" s="146"/>
    </row>
    <row r="445" spans="2:10">
      <c r="B445" s="6"/>
      <c r="C445" s="6">
        <v>411</v>
      </c>
      <c r="D445" s="2"/>
      <c r="E445" s="2"/>
      <c r="F445" s="3" t="s">
        <v>135</v>
      </c>
      <c r="G445" s="18"/>
      <c r="H445" s="3"/>
      <c r="I445" s="61"/>
      <c r="J445" s="144">
        <f>J446+J447+J448+J449+J450</f>
        <v>18900</v>
      </c>
    </row>
    <row r="446" spans="2:10" ht="13.5" customHeight="1">
      <c r="B446" s="6"/>
      <c r="C446" s="6"/>
      <c r="D446" s="83" t="s">
        <v>70</v>
      </c>
      <c r="E446" s="83" t="s">
        <v>71</v>
      </c>
      <c r="F446" s="18" t="s">
        <v>69</v>
      </c>
      <c r="G446" s="18"/>
      <c r="H446" s="18"/>
      <c r="I446" s="93"/>
      <c r="J446" s="134">
        <v>11000</v>
      </c>
    </row>
    <row r="447" spans="2:10" s="68" customFormat="1">
      <c r="B447" s="67"/>
      <c r="C447" s="67"/>
      <c r="D447" s="83" t="s">
        <v>73</v>
      </c>
      <c r="E447" s="83" t="s">
        <v>74</v>
      </c>
      <c r="F447" s="18" t="s">
        <v>72</v>
      </c>
      <c r="G447" s="3"/>
      <c r="H447" s="18"/>
      <c r="I447" s="93"/>
      <c r="J447" s="134">
        <v>1700</v>
      </c>
    </row>
    <row r="448" spans="2:10" s="68" customFormat="1">
      <c r="B448" s="67"/>
      <c r="C448" s="67"/>
      <c r="D448" s="83" t="s">
        <v>76</v>
      </c>
      <c r="E448" s="83" t="s">
        <v>77</v>
      </c>
      <c r="F448" s="18" t="s">
        <v>136</v>
      </c>
      <c r="G448" s="18"/>
      <c r="H448" s="18"/>
      <c r="I448" s="93"/>
      <c r="J448" s="134">
        <v>4000</v>
      </c>
    </row>
    <row r="449" spans="2:10" s="68" customFormat="1">
      <c r="B449" s="67"/>
      <c r="C449" s="67"/>
      <c r="D449" s="83" t="s">
        <v>79</v>
      </c>
      <c r="E449" s="83" t="s">
        <v>80</v>
      </c>
      <c r="F449" s="18" t="s">
        <v>78</v>
      </c>
      <c r="G449" s="18"/>
      <c r="H449" s="18"/>
      <c r="I449" s="93"/>
      <c r="J449" s="134">
        <v>1900</v>
      </c>
    </row>
    <row r="450" spans="2:10" s="68" customFormat="1">
      <c r="B450" s="67"/>
      <c r="C450" s="67"/>
      <c r="D450" s="83" t="s">
        <v>81</v>
      </c>
      <c r="E450" s="83" t="s">
        <v>82</v>
      </c>
      <c r="F450" s="18" t="s">
        <v>23</v>
      </c>
      <c r="G450" s="18"/>
      <c r="H450" s="18"/>
      <c r="I450" s="93"/>
      <c r="J450" s="194">
        <v>300</v>
      </c>
    </row>
    <row r="451" spans="2:10" s="68" customFormat="1">
      <c r="B451" s="301"/>
      <c r="C451" s="301">
        <v>412</v>
      </c>
      <c r="D451" s="2"/>
      <c r="E451" s="2"/>
      <c r="F451" s="301" t="s">
        <v>83</v>
      </c>
      <c r="G451" s="298"/>
      <c r="H451" s="301"/>
      <c r="I451" s="306"/>
      <c r="J451" s="141">
        <f>J452</f>
        <v>900</v>
      </c>
    </row>
    <row r="452" spans="2:10" s="68" customFormat="1">
      <c r="B452" s="301"/>
      <c r="C452" s="301"/>
      <c r="D452" s="2" t="s">
        <v>212</v>
      </c>
      <c r="E452" s="2" t="s">
        <v>213</v>
      </c>
      <c r="F452" s="298" t="s">
        <v>50</v>
      </c>
      <c r="G452" s="298"/>
      <c r="H452" s="298"/>
      <c r="I452" s="299"/>
      <c r="J452" s="140">
        <v>900</v>
      </c>
    </row>
    <row r="453" spans="2:10" s="174" customFormat="1">
      <c r="B453" s="64"/>
      <c r="C453" s="3">
        <v>413</v>
      </c>
      <c r="D453" s="3"/>
      <c r="E453" s="3"/>
      <c r="F453" s="362" t="s">
        <v>140</v>
      </c>
      <c r="G453" s="362"/>
      <c r="H453" s="362"/>
      <c r="I453" s="363"/>
      <c r="J453" s="144">
        <f>J454+J455</f>
        <v>1100</v>
      </c>
    </row>
    <row r="454" spans="2:10" s="68" customFormat="1">
      <c r="B454" s="67"/>
      <c r="C454" s="3"/>
      <c r="D454" s="2" t="s">
        <v>85</v>
      </c>
      <c r="E454" s="2" t="s">
        <v>86</v>
      </c>
      <c r="F454" s="364" t="s">
        <v>214</v>
      </c>
      <c r="G454" s="365"/>
      <c r="H454" s="365"/>
      <c r="I454" s="366"/>
      <c r="J454" s="143">
        <v>200</v>
      </c>
    </row>
    <row r="455" spans="2:10" s="68" customFormat="1">
      <c r="B455" s="67"/>
      <c r="C455" s="3"/>
      <c r="D455" s="2" t="s">
        <v>93</v>
      </c>
      <c r="E455" s="2" t="s">
        <v>94</v>
      </c>
      <c r="F455" s="365" t="s">
        <v>91</v>
      </c>
      <c r="G455" s="365"/>
      <c r="H455" s="365"/>
      <c r="I455" s="366"/>
      <c r="J455" s="130">
        <v>900</v>
      </c>
    </row>
    <row r="456" spans="2:10" s="174" customFormat="1">
      <c r="B456" s="64"/>
      <c r="C456" s="3">
        <v>414</v>
      </c>
      <c r="D456" s="149"/>
      <c r="E456" s="149"/>
      <c r="F456" s="167" t="s">
        <v>218</v>
      </c>
      <c r="G456" s="167"/>
      <c r="H456" s="167"/>
      <c r="I456" s="168"/>
      <c r="J456" s="144">
        <f>J457+J458</f>
        <v>1000</v>
      </c>
    </row>
    <row r="457" spans="2:10" s="68" customFormat="1">
      <c r="B457" s="67"/>
      <c r="C457" s="67"/>
      <c r="D457" s="50" t="s">
        <v>219</v>
      </c>
      <c r="E457" s="50" t="s">
        <v>220</v>
      </c>
      <c r="F457" s="364" t="s">
        <v>221</v>
      </c>
      <c r="G457" s="365"/>
      <c r="H457" s="365"/>
      <c r="I457" s="366"/>
      <c r="J457" s="143">
        <v>400</v>
      </c>
    </row>
    <row r="458" spans="2:10" s="68" customFormat="1">
      <c r="B458" s="67"/>
      <c r="C458" s="67"/>
      <c r="D458" s="50" t="s">
        <v>99</v>
      </c>
      <c r="E458" s="50" t="s">
        <v>100</v>
      </c>
      <c r="F458" s="39" t="s">
        <v>224</v>
      </c>
      <c r="G458" s="18"/>
      <c r="H458" s="18"/>
      <c r="I458" s="93"/>
      <c r="J458" s="143">
        <v>600</v>
      </c>
    </row>
    <row r="459" spans="2:10" s="68" customFormat="1">
      <c r="B459" s="64"/>
      <c r="C459" s="294">
        <v>415</v>
      </c>
      <c r="D459" s="294"/>
      <c r="E459" s="294"/>
      <c r="F459" s="288" t="s">
        <v>231</v>
      </c>
      <c r="G459" s="288"/>
      <c r="H459" s="288"/>
      <c r="I459" s="289"/>
      <c r="J459" s="144">
        <f>J460</f>
        <v>500</v>
      </c>
    </row>
    <row r="460" spans="2:10" s="68" customFormat="1">
      <c r="B460" s="64"/>
      <c r="C460" s="294"/>
      <c r="D460" s="2" t="s">
        <v>232</v>
      </c>
      <c r="E460" s="2" t="s">
        <v>236</v>
      </c>
      <c r="F460" s="290" t="s">
        <v>98</v>
      </c>
      <c r="G460" s="291"/>
      <c r="H460" s="291"/>
      <c r="I460" s="292"/>
      <c r="J460" s="130">
        <v>500</v>
      </c>
    </row>
    <row r="461" spans="2:10" s="68" customFormat="1">
      <c r="B461" s="67"/>
      <c r="C461" s="81">
        <v>419</v>
      </c>
      <c r="D461" s="223"/>
      <c r="E461" s="223"/>
      <c r="F461" s="224" t="s">
        <v>102</v>
      </c>
      <c r="G461" s="222"/>
      <c r="H461" s="220"/>
      <c r="I461" s="221"/>
      <c r="J461" s="225">
        <f>J462+J463</f>
        <v>3500</v>
      </c>
    </row>
    <row r="462" spans="2:10" s="68" customFormat="1">
      <c r="B462" s="67"/>
      <c r="C462" s="81"/>
      <c r="D462" s="223" t="s">
        <v>240</v>
      </c>
      <c r="E462" s="223" t="s">
        <v>241</v>
      </c>
      <c r="F462" s="296" t="s">
        <v>242</v>
      </c>
      <c r="G462" s="293"/>
      <c r="H462" s="220"/>
      <c r="I462" s="221"/>
      <c r="J462" s="194">
        <v>500</v>
      </c>
    </row>
    <row r="463" spans="2:10" s="68" customFormat="1">
      <c r="B463" s="67"/>
      <c r="C463" s="81"/>
      <c r="D463" s="83" t="s">
        <v>240</v>
      </c>
      <c r="E463" s="2" t="s">
        <v>328</v>
      </c>
      <c r="F463" s="216" t="s">
        <v>315</v>
      </c>
      <c r="G463" s="222"/>
      <c r="H463" s="220"/>
      <c r="I463" s="221"/>
      <c r="J463" s="143">
        <v>3000</v>
      </c>
    </row>
    <row r="464" spans="2:10">
      <c r="B464" s="6"/>
      <c r="C464" s="21"/>
      <c r="D464" s="21"/>
      <c r="E464" s="21"/>
      <c r="F464" s="33" t="s">
        <v>165</v>
      </c>
      <c r="G464" s="9"/>
      <c r="H464" s="33"/>
      <c r="I464" s="54"/>
      <c r="J464" s="144">
        <f>J445+J451+J453+J456+J459+J461</f>
        <v>25900</v>
      </c>
    </row>
    <row r="465" spans="2:10">
      <c r="B465" s="131" t="s">
        <v>333</v>
      </c>
      <c r="C465" s="25"/>
      <c r="D465" s="25"/>
      <c r="E465" s="25"/>
      <c r="F465" s="34" t="s">
        <v>330</v>
      </c>
      <c r="G465" s="247"/>
      <c r="H465" s="249"/>
      <c r="I465" s="249"/>
      <c r="J465" s="144"/>
    </row>
    <row r="466" spans="2:10">
      <c r="B466" s="131"/>
      <c r="C466" s="34">
        <v>411</v>
      </c>
      <c r="D466" s="25"/>
      <c r="E466" s="25"/>
      <c r="F466" s="243" t="s">
        <v>135</v>
      </c>
      <c r="G466" s="247"/>
      <c r="H466" s="249"/>
      <c r="I466" s="249"/>
      <c r="J466" s="144">
        <f>J467+J468+J469+J470+J471</f>
        <v>31900</v>
      </c>
    </row>
    <row r="467" spans="2:10">
      <c r="B467" s="131"/>
      <c r="C467" s="34"/>
      <c r="D467" s="83" t="s">
        <v>70</v>
      </c>
      <c r="E467" s="83" t="s">
        <v>71</v>
      </c>
      <c r="F467" s="245" t="s">
        <v>69</v>
      </c>
      <c r="G467" s="245"/>
      <c r="H467" s="245"/>
      <c r="I467" s="246"/>
      <c r="J467" s="134">
        <v>18500</v>
      </c>
    </row>
    <row r="468" spans="2:10">
      <c r="B468" s="131"/>
      <c r="C468" s="34"/>
      <c r="D468" s="83" t="s">
        <v>73</v>
      </c>
      <c r="E468" s="83" t="s">
        <v>74</v>
      </c>
      <c r="F468" s="245" t="s">
        <v>72</v>
      </c>
      <c r="G468" s="243"/>
      <c r="H468" s="245"/>
      <c r="I468" s="246"/>
      <c r="J468" s="134">
        <v>2800</v>
      </c>
    </row>
    <row r="469" spans="2:10">
      <c r="B469" s="131"/>
      <c r="C469" s="34"/>
      <c r="D469" s="83" t="s">
        <v>76</v>
      </c>
      <c r="E469" s="83" t="s">
        <v>77</v>
      </c>
      <c r="F469" s="245" t="s">
        <v>136</v>
      </c>
      <c r="G469" s="245"/>
      <c r="H469" s="245"/>
      <c r="I469" s="246"/>
      <c r="J469" s="134">
        <v>6800</v>
      </c>
    </row>
    <row r="470" spans="2:10">
      <c r="B470" s="131"/>
      <c r="C470" s="34"/>
      <c r="D470" s="83" t="s">
        <v>79</v>
      </c>
      <c r="E470" s="83" t="s">
        <v>80</v>
      </c>
      <c r="F470" s="245" t="s">
        <v>78</v>
      </c>
      <c r="G470" s="245"/>
      <c r="H470" s="245"/>
      <c r="I470" s="246"/>
      <c r="J470" s="134">
        <v>3400</v>
      </c>
    </row>
    <row r="471" spans="2:10">
      <c r="B471" s="131"/>
      <c r="C471" s="34"/>
      <c r="D471" s="83" t="s">
        <v>81</v>
      </c>
      <c r="E471" s="83" t="s">
        <v>82</v>
      </c>
      <c r="F471" s="245" t="s">
        <v>23</v>
      </c>
      <c r="G471" s="245"/>
      <c r="H471" s="245"/>
      <c r="I471" s="246"/>
      <c r="J471" s="194">
        <v>400</v>
      </c>
    </row>
    <row r="472" spans="2:10">
      <c r="B472" s="301"/>
      <c r="C472" s="301">
        <v>412</v>
      </c>
      <c r="D472" s="2"/>
      <c r="E472" s="2"/>
      <c r="F472" s="301" t="s">
        <v>83</v>
      </c>
      <c r="G472" s="298"/>
      <c r="H472" s="301"/>
      <c r="I472" s="306"/>
      <c r="J472" s="141">
        <f>J473</f>
        <v>900</v>
      </c>
    </row>
    <row r="473" spans="2:10">
      <c r="B473" s="301"/>
      <c r="C473" s="301"/>
      <c r="D473" s="2" t="s">
        <v>212</v>
      </c>
      <c r="E473" s="2" t="s">
        <v>213</v>
      </c>
      <c r="F473" s="298" t="s">
        <v>50</v>
      </c>
      <c r="G473" s="298"/>
      <c r="H473" s="298"/>
      <c r="I473" s="299"/>
      <c r="J473" s="140">
        <v>900</v>
      </c>
    </row>
    <row r="474" spans="2:10">
      <c r="B474" s="131"/>
      <c r="C474" s="34">
        <v>413</v>
      </c>
      <c r="D474" s="243"/>
      <c r="E474" s="243"/>
      <c r="F474" s="362" t="s">
        <v>140</v>
      </c>
      <c r="G474" s="362"/>
      <c r="H474" s="362"/>
      <c r="I474" s="363"/>
      <c r="J474" s="144">
        <f>J475+J476+J477</f>
        <v>1900</v>
      </c>
    </row>
    <row r="475" spans="2:10">
      <c r="B475" s="131"/>
      <c r="C475" s="34"/>
      <c r="D475" s="2" t="s">
        <v>85</v>
      </c>
      <c r="E475" s="2" t="s">
        <v>86</v>
      </c>
      <c r="F475" s="364" t="s">
        <v>214</v>
      </c>
      <c r="G475" s="365"/>
      <c r="H475" s="365"/>
      <c r="I475" s="366"/>
      <c r="J475" s="143">
        <v>500</v>
      </c>
    </row>
    <row r="476" spans="2:10">
      <c r="B476" s="131"/>
      <c r="C476" s="34"/>
      <c r="D476" s="2" t="s">
        <v>85</v>
      </c>
      <c r="E476" s="2" t="s">
        <v>88</v>
      </c>
      <c r="F476" s="244" t="s">
        <v>215</v>
      </c>
      <c r="G476" s="245"/>
      <c r="H476" s="245"/>
      <c r="I476" s="246"/>
      <c r="J476" s="143">
        <v>400</v>
      </c>
    </row>
    <row r="477" spans="2:10">
      <c r="B477" s="131"/>
      <c r="C477" s="34"/>
      <c r="D477" s="2" t="s">
        <v>93</v>
      </c>
      <c r="E477" s="2" t="s">
        <v>94</v>
      </c>
      <c r="F477" s="365" t="s">
        <v>91</v>
      </c>
      <c r="G477" s="365"/>
      <c r="H477" s="365"/>
      <c r="I477" s="366"/>
      <c r="J477" s="130">
        <v>1000</v>
      </c>
    </row>
    <row r="478" spans="2:10">
      <c r="B478" s="131"/>
      <c r="C478" s="34">
        <v>414</v>
      </c>
      <c r="D478" s="248"/>
      <c r="E478" s="248"/>
      <c r="F478" s="241" t="s">
        <v>218</v>
      </c>
      <c r="G478" s="241"/>
      <c r="H478" s="241"/>
      <c r="I478" s="242"/>
      <c r="J478" s="144">
        <f>J479+J480+J481</f>
        <v>1400</v>
      </c>
    </row>
    <row r="479" spans="2:10">
      <c r="B479" s="131"/>
      <c r="C479" s="34"/>
      <c r="D479" s="50" t="s">
        <v>219</v>
      </c>
      <c r="E479" s="50" t="s">
        <v>220</v>
      </c>
      <c r="F479" s="364" t="s">
        <v>221</v>
      </c>
      <c r="G479" s="365"/>
      <c r="H479" s="365"/>
      <c r="I479" s="366"/>
      <c r="J479" s="143">
        <v>300</v>
      </c>
    </row>
    <row r="480" spans="2:10">
      <c r="B480" s="131"/>
      <c r="C480" s="34"/>
      <c r="D480" s="50" t="s">
        <v>96</v>
      </c>
      <c r="E480" s="50" t="s">
        <v>97</v>
      </c>
      <c r="F480" s="244" t="s">
        <v>222</v>
      </c>
      <c r="G480" s="245"/>
      <c r="H480" s="245"/>
      <c r="I480" s="246"/>
      <c r="J480" s="143">
        <v>300</v>
      </c>
    </row>
    <row r="481" spans="1:35">
      <c r="B481" s="131"/>
      <c r="C481" s="34"/>
      <c r="D481" s="50" t="s">
        <v>99</v>
      </c>
      <c r="E481" s="50" t="s">
        <v>100</v>
      </c>
      <c r="F481" s="244" t="s">
        <v>224</v>
      </c>
      <c r="G481" s="245"/>
      <c r="H481" s="245"/>
      <c r="I481" s="246"/>
      <c r="J481" s="143">
        <v>800</v>
      </c>
    </row>
    <row r="482" spans="1:35">
      <c r="B482" s="131"/>
      <c r="C482" s="34">
        <v>419</v>
      </c>
      <c r="D482" s="25"/>
      <c r="E482" s="25"/>
      <c r="F482" s="34" t="s">
        <v>102</v>
      </c>
      <c r="G482" s="247"/>
      <c r="H482" s="249"/>
      <c r="I482" s="249"/>
      <c r="J482" s="144">
        <f>J483</f>
        <v>300</v>
      </c>
    </row>
    <row r="483" spans="1:35">
      <c r="B483" s="131"/>
      <c r="C483" s="25"/>
      <c r="D483" s="25" t="s">
        <v>247</v>
      </c>
      <c r="E483" s="30" t="s">
        <v>293</v>
      </c>
      <c r="F483" s="250" t="s">
        <v>331</v>
      </c>
      <c r="G483" s="247"/>
      <c r="H483" s="249"/>
      <c r="I483" s="249"/>
      <c r="J483" s="134">
        <v>300</v>
      </c>
    </row>
    <row r="484" spans="1:35">
      <c r="B484" s="131"/>
      <c r="C484" s="34">
        <v>441</v>
      </c>
      <c r="D484" s="25"/>
      <c r="E484" s="7"/>
      <c r="F484" s="34" t="s">
        <v>113</v>
      </c>
      <c r="G484" s="318"/>
      <c r="H484" s="249"/>
      <c r="I484" s="249"/>
      <c r="J484" s="210">
        <f>J485</f>
        <v>5000</v>
      </c>
    </row>
    <row r="485" spans="1:35">
      <c r="B485" s="2"/>
      <c r="C485" s="23"/>
      <c r="D485" s="23" t="s">
        <v>118</v>
      </c>
      <c r="E485" s="320"/>
      <c r="F485" s="72" t="s">
        <v>183</v>
      </c>
      <c r="G485" s="69"/>
      <c r="H485" s="72"/>
      <c r="I485" s="108"/>
      <c r="J485" s="95">
        <f>J486</f>
        <v>5000</v>
      </c>
    </row>
    <row r="486" spans="1:35">
      <c r="B486" s="2"/>
      <c r="C486" s="23"/>
      <c r="D486" s="23"/>
      <c r="E486" s="73" t="s">
        <v>310</v>
      </c>
      <c r="F486" s="69" t="s">
        <v>311</v>
      </c>
      <c r="G486" s="69"/>
      <c r="H486" s="72"/>
      <c r="I486" s="108"/>
      <c r="J486" s="312">
        <v>5000</v>
      </c>
    </row>
    <row r="487" spans="1:35">
      <c r="B487" s="131"/>
      <c r="C487" s="25"/>
      <c r="D487" s="25"/>
      <c r="E487" s="25"/>
      <c r="F487" s="35" t="s">
        <v>332</v>
      </c>
      <c r="G487" s="247"/>
      <c r="H487" s="249"/>
      <c r="I487" s="249"/>
      <c r="J487" s="144">
        <f>J466+J472+J474+J478+J482+J484</f>
        <v>41400</v>
      </c>
    </row>
    <row r="488" spans="1:35" ht="18.75" customHeight="1">
      <c r="B488" s="42"/>
      <c r="C488" s="34"/>
      <c r="D488" s="30"/>
      <c r="E488" s="25"/>
      <c r="F488" s="35" t="s">
        <v>334</v>
      </c>
      <c r="G488" s="36"/>
      <c r="H488" s="35"/>
      <c r="I488" s="104"/>
      <c r="J488" s="144">
        <f>J487+J464+J443+J423+J405+J367+J307+J264+J231</f>
        <v>1832500</v>
      </c>
    </row>
    <row r="489" spans="1:35" ht="33.75" customHeight="1">
      <c r="B489" s="7"/>
      <c r="C489" s="7"/>
      <c r="D489" s="7"/>
      <c r="E489" s="7"/>
      <c r="F489" s="20"/>
      <c r="G489" s="8"/>
      <c r="H489" s="20"/>
      <c r="I489" s="20"/>
      <c r="J489" s="7"/>
    </row>
    <row r="490" spans="1:35" ht="15">
      <c r="B490" s="47"/>
      <c r="C490" s="19"/>
      <c r="D490" s="19"/>
      <c r="E490" s="162"/>
      <c r="F490" s="163"/>
      <c r="G490" s="164"/>
      <c r="H490" s="163"/>
      <c r="I490" s="163"/>
      <c r="J490" s="110"/>
      <c r="K490" s="110"/>
      <c r="L490" s="111"/>
      <c r="M490" s="80"/>
    </row>
    <row r="491" spans="1:35">
      <c r="A491" s="84"/>
      <c r="B491" s="84"/>
      <c r="C491" s="84"/>
      <c r="D491" s="84"/>
      <c r="E491" s="84"/>
      <c r="F491" s="84"/>
      <c r="G491" s="84"/>
      <c r="H491" s="84"/>
    </row>
    <row r="492" spans="1:35" s="25" customFormat="1" ht="12.75" customHeight="1">
      <c r="A492" s="84"/>
      <c r="B492" s="84"/>
      <c r="C492" s="84"/>
      <c r="D492" s="84"/>
      <c r="E492" s="11" t="s">
        <v>284</v>
      </c>
      <c r="F492" s="13" t="s">
        <v>381</v>
      </c>
      <c r="G492" s="84"/>
      <c r="H492" s="84"/>
      <c r="I492" s="84"/>
      <c r="J492" s="84"/>
      <c r="K492" s="84"/>
      <c r="L492" s="84"/>
      <c r="M492" s="84"/>
      <c r="N492" s="84"/>
      <c r="O492" s="84"/>
      <c r="P492" s="84"/>
      <c r="Q492" s="84"/>
      <c r="R492" s="84"/>
      <c r="S492" s="85"/>
      <c r="T492" s="85"/>
      <c r="U492" s="85"/>
      <c r="V492" s="85"/>
      <c r="W492" s="85"/>
      <c r="X492" s="85"/>
      <c r="Y492" s="85"/>
      <c r="Z492" s="85"/>
      <c r="AA492" s="85"/>
      <c r="AB492" s="85"/>
      <c r="AC492" s="85"/>
      <c r="AD492" s="85"/>
      <c r="AE492" s="85"/>
      <c r="AF492" s="85"/>
      <c r="AG492" s="85"/>
      <c r="AH492" s="85"/>
      <c r="AI492" s="86"/>
    </row>
    <row r="493" spans="1:35" s="25" customFormat="1" ht="12" customHeight="1">
      <c r="A493" s="84"/>
      <c r="B493" s="412" t="s">
        <v>285</v>
      </c>
      <c r="C493" s="412"/>
      <c r="D493" s="412"/>
      <c r="E493" s="412"/>
      <c r="F493" s="412"/>
      <c r="G493" s="412"/>
      <c r="H493" s="412"/>
      <c r="I493" s="412"/>
      <c r="J493" s="412"/>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7"/>
    </row>
    <row r="494" spans="1:35" s="25" customFormat="1" ht="12" customHeight="1">
      <c r="A494" s="84"/>
      <c r="B494" s="412"/>
      <c r="C494" s="412"/>
      <c r="D494" s="412"/>
      <c r="E494" s="412"/>
      <c r="F494" s="412"/>
      <c r="G494" s="412"/>
      <c r="H494" s="412"/>
      <c r="I494" s="412"/>
      <c r="J494" s="412"/>
      <c r="K494" s="84"/>
      <c r="L494" s="84"/>
      <c r="M494" s="84"/>
      <c r="N494" s="84"/>
      <c r="O494" s="84"/>
      <c r="P494" s="84"/>
      <c r="Q494" s="84"/>
      <c r="R494" s="84"/>
      <c r="S494" s="89"/>
      <c r="T494" s="89"/>
      <c r="U494" s="89"/>
      <c r="V494" s="89"/>
      <c r="W494" s="89"/>
      <c r="X494" s="89"/>
      <c r="Y494" s="89"/>
      <c r="Z494" s="89"/>
      <c r="AA494" s="89"/>
      <c r="AB494" s="89"/>
      <c r="AC494" s="89"/>
      <c r="AD494" s="89"/>
      <c r="AE494" s="89"/>
      <c r="AF494" s="89"/>
      <c r="AG494" s="89"/>
      <c r="AH494" s="89"/>
      <c r="AI494" s="90"/>
    </row>
    <row r="495" spans="1:35" ht="16.5" customHeight="1">
      <c r="A495" s="84"/>
      <c r="B495" s="84"/>
      <c r="C495" s="84"/>
      <c r="D495" s="84"/>
      <c r="E495" s="84"/>
      <c r="F495" s="84"/>
      <c r="G495" s="84"/>
      <c r="H495" s="84"/>
      <c r="I495" s="84"/>
      <c r="J495" s="84"/>
    </row>
    <row r="496" spans="1:35" ht="13.5" hidden="1" customHeight="1">
      <c r="A496" s="84"/>
      <c r="B496" s="84"/>
      <c r="C496" s="88" t="s">
        <v>286</v>
      </c>
      <c r="D496" s="88"/>
      <c r="E496" s="88"/>
      <c r="F496" s="84"/>
      <c r="G496" s="84"/>
      <c r="H496" s="84"/>
      <c r="I496" s="84"/>
      <c r="J496" s="84"/>
    </row>
    <row r="497" spans="1:10" ht="13.5" customHeight="1">
      <c r="A497" s="84"/>
      <c r="B497" s="84"/>
      <c r="C497" s="88" t="s">
        <v>364</v>
      </c>
      <c r="D497" s="88"/>
      <c r="E497" s="88"/>
      <c r="F497" s="84"/>
      <c r="G497" s="84"/>
      <c r="H497" s="84"/>
      <c r="I497" s="84"/>
      <c r="J497" s="84"/>
    </row>
    <row r="498" spans="1:10" ht="13.5" customHeight="1">
      <c r="A498" s="84"/>
      <c r="B498" s="84"/>
      <c r="C498" s="411" t="s">
        <v>304</v>
      </c>
      <c r="D498" s="411"/>
      <c r="E498" s="411"/>
      <c r="F498" s="411"/>
      <c r="G498" s="84"/>
      <c r="H498" s="84"/>
      <c r="I498" s="84"/>
      <c r="J498" s="84"/>
    </row>
    <row r="499" spans="1:10">
      <c r="B499" s="84"/>
      <c r="C499" s="88"/>
      <c r="D499" s="88"/>
      <c r="E499" s="88"/>
      <c r="F499" s="84"/>
      <c r="G499" s="84"/>
      <c r="H499" s="84"/>
      <c r="I499" s="84"/>
      <c r="J499" s="84"/>
    </row>
    <row r="500" spans="1:10">
      <c r="B500" s="84"/>
      <c r="C500" s="88"/>
      <c r="D500" s="88"/>
      <c r="E500" s="88"/>
      <c r="F500" s="84"/>
      <c r="G500" s="84"/>
      <c r="H500" s="84"/>
      <c r="I500" s="84"/>
      <c r="J500" s="84"/>
    </row>
    <row r="501" spans="1:10">
      <c r="C501" s="171"/>
      <c r="D501" s="171"/>
      <c r="E501" s="171" t="s">
        <v>287</v>
      </c>
    </row>
    <row r="502" spans="1:10" ht="14.25" customHeight="1">
      <c r="C502" s="171"/>
      <c r="D502" s="171"/>
      <c r="E502" s="171"/>
    </row>
    <row r="503" spans="1:10" ht="13.5" customHeight="1">
      <c r="C503" s="117"/>
      <c r="D503" s="117"/>
      <c r="E503" s="117"/>
      <c r="F503" s="410" t="s">
        <v>288</v>
      </c>
      <c r="G503" s="410"/>
      <c r="H503" s="410"/>
      <c r="I503" s="410"/>
      <c r="J503" s="410"/>
    </row>
    <row r="504" spans="1:10" ht="12.75" customHeight="1">
      <c r="C504" s="117"/>
      <c r="D504" s="117"/>
      <c r="E504" s="117"/>
      <c r="F504" s="410" t="s">
        <v>289</v>
      </c>
      <c r="G504" s="410"/>
      <c r="H504" s="410"/>
      <c r="I504" s="410"/>
      <c r="J504" s="410"/>
    </row>
    <row r="505" spans="1:10" ht="56.25" customHeight="1">
      <c r="C505" s="10"/>
      <c r="D505" s="10"/>
    </row>
    <row r="506" spans="1:10" ht="15" customHeight="1">
      <c r="B506" s="57"/>
      <c r="C506" s="58"/>
      <c r="D506" s="58"/>
      <c r="E506" s="58"/>
      <c r="F506" s="19"/>
    </row>
    <row r="507" spans="1:10" ht="13.5" customHeight="1">
      <c r="B507" s="57"/>
      <c r="C507" s="58"/>
      <c r="D507" s="58"/>
      <c r="E507" s="59"/>
      <c r="F507" s="56"/>
    </row>
    <row r="508" spans="1:10" ht="13.5" customHeight="1">
      <c r="B508" s="60"/>
      <c r="C508" s="60"/>
      <c r="D508" s="60"/>
      <c r="E508" s="60"/>
      <c r="F508" s="53"/>
      <c r="G508" s="38"/>
      <c r="H508" s="38"/>
      <c r="I508" s="38"/>
      <c r="J508" s="38"/>
    </row>
    <row r="509" spans="1:10" ht="15.75" customHeight="1">
      <c r="B509" s="409"/>
      <c r="C509" s="409"/>
      <c r="D509" s="409"/>
      <c r="E509" s="409"/>
      <c r="F509" s="56"/>
    </row>
    <row r="510" spans="1:10">
      <c r="B510" s="409"/>
      <c r="C510" s="409"/>
      <c r="D510" s="409"/>
      <c r="E510" s="409"/>
      <c r="F510" s="7"/>
    </row>
    <row r="511" spans="1:10" ht="15" customHeight="1">
      <c r="B511" s="409"/>
      <c r="C511" s="409"/>
      <c r="D511" s="409"/>
      <c r="E511" s="409"/>
      <c r="F511" s="7"/>
    </row>
    <row r="512" spans="1:10">
      <c r="B512" s="409"/>
      <c r="C512" s="409"/>
      <c r="D512" s="409"/>
      <c r="E512" s="409"/>
      <c r="F512" s="7"/>
    </row>
    <row r="513" spans="2:10">
      <c r="B513" s="409"/>
      <c r="C513" s="409"/>
      <c r="D513" s="409"/>
      <c r="E513" s="409"/>
      <c r="F513" s="7"/>
      <c r="J513" s="13"/>
    </row>
    <row r="514" spans="2:10" ht="1.5" hidden="1" customHeight="1">
      <c r="J514" s="14"/>
    </row>
    <row r="515" spans="2:10" ht="15" hidden="1" customHeight="1"/>
    <row r="516" spans="2:10" ht="24" hidden="1" customHeight="1"/>
    <row r="517" spans="2:10" ht="24" customHeight="1"/>
    <row r="518" spans="2:10" ht="13.5" customHeight="1"/>
    <row r="520" spans="2:10" ht="12.75" customHeight="1"/>
    <row r="523" spans="2:10" ht="15" customHeight="1"/>
    <row r="524" spans="2:10" ht="12" customHeight="1"/>
    <row r="525" spans="2:10" ht="12" customHeight="1"/>
    <row r="526" spans="2:10" ht="16.5" customHeight="1"/>
    <row r="527" spans="2:10" ht="13.5" hidden="1" customHeight="1"/>
    <row r="528" spans="2:10" ht="15.75" customHeight="1"/>
    <row r="530" spans="11:11">
      <c r="K530" s="43"/>
    </row>
    <row r="532" spans="11:11" ht="13.5" customHeight="1"/>
    <row r="533" spans="11:11" ht="12.75" customHeight="1"/>
    <row r="534" spans="11:11" ht="14.25" customHeight="1"/>
    <row r="535" spans="11:11" ht="15" customHeight="1"/>
    <row r="536" spans="11:11" ht="12.75" customHeight="1"/>
    <row r="537" spans="11:11" ht="15.75" customHeight="1"/>
    <row r="540" spans="11:11" ht="15" customHeight="1"/>
    <row r="542" spans="11:11" ht="39" customHeight="1"/>
    <row r="543" spans="11:11" ht="12.75" customHeight="1"/>
    <row r="544" spans="11:11" ht="40.5" customHeight="1"/>
    <row r="545" ht="41.25" customHeight="1"/>
    <row r="547" ht="26.25" customHeight="1"/>
    <row r="548" ht="18" customHeight="1"/>
    <row r="549" ht="20.25" customHeight="1"/>
    <row r="550" ht="12.75" customHeight="1"/>
    <row r="551" ht="12.75" customHeight="1"/>
    <row r="552" ht="12.75" customHeight="1"/>
    <row r="553" ht="12.75" customHeight="1"/>
    <row r="554" ht="17.25" customHeight="1"/>
    <row r="556" ht="16.5" customHeight="1"/>
    <row r="557" ht="12.75" customHeight="1"/>
    <row r="558" ht="12.75" customHeight="1"/>
    <row r="559" ht="12.75" customHeight="1"/>
    <row r="560" ht="15.75" customHeight="1"/>
    <row r="561" ht="14.25" customHeight="1"/>
    <row r="562" ht="30" customHeight="1"/>
    <row r="563" ht="12.75" customHeight="1"/>
    <row r="564" ht="12.75" customHeight="1"/>
    <row r="565" ht="12.75" customHeight="1"/>
    <row r="566" ht="12.75" customHeight="1"/>
    <row r="567" ht="12.75" customHeight="1"/>
    <row r="568" ht="12.75" customHeight="1"/>
    <row r="569" ht="12.75" customHeight="1"/>
    <row r="570" ht="13.5" customHeight="1"/>
    <row r="571" ht="12.75" customHeight="1"/>
    <row r="572" ht="12.75" customHeight="1"/>
    <row r="573" ht="12.75" customHeight="1"/>
    <row r="574" ht="12.75" customHeight="1"/>
    <row r="575" ht="12.75" customHeight="1"/>
    <row r="576" ht="14.25" customHeight="1"/>
    <row r="577" ht="12.75" customHeight="1"/>
    <row r="578" ht="15" customHeight="1"/>
    <row r="579" ht="12.75" customHeight="1"/>
    <row r="580" ht="12.75" customHeight="1"/>
    <row r="581" ht="12.75" customHeight="1"/>
    <row r="582" ht="12.75" customHeight="1"/>
    <row r="584" ht="21.75" customHeight="1"/>
    <row r="585" ht="12.75" customHeight="1"/>
    <row r="587" ht="13.35" customHeight="1"/>
    <row r="588" ht="18" customHeight="1"/>
    <row r="589" ht="12.75" customHeight="1"/>
    <row r="590" ht="18.75" customHeight="1"/>
    <row r="591" ht="12.75" customHeight="1"/>
    <row r="594" ht="17.25" customHeight="1"/>
    <row r="595" ht="12.75" customHeight="1"/>
  </sheetData>
  <sheetProtection selectLockedCells="1" selectUnlockedCells="1"/>
  <mergeCells count="217">
    <mergeCell ref="F210:I210"/>
    <mergeCell ref="F211:I211"/>
    <mergeCell ref="F212:I212"/>
    <mergeCell ref="B8:J9"/>
    <mergeCell ref="D11:J11"/>
    <mergeCell ref="C10:G10"/>
    <mergeCell ref="F62:I62"/>
    <mergeCell ref="F55:I55"/>
    <mergeCell ref="F56:I56"/>
    <mergeCell ref="F48:I48"/>
    <mergeCell ref="F46:I46"/>
    <mergeCell ref="D12:J12"/>
    <mergeCell ref="F21:I21"/>
    <mergeCell ref="D13:J13"/>
    <mergeCell ref="B19:D19"/>
    <mergeCell ref="B21:E21"/>
    <mergeCell ref="B16:J16"/>
    <mergeCell ref="B17:J17"/>
    <mergeCell ref="F31:I31"/>
    <mergeCell ref="F60:I60"/>
    <mergeCell ref="F30:I30"/>
    <mergeCell ref="F50:I50"/>
    <mergeCell ref="F100:I100"/>
    <mergeCell ref="F63:I63"/>
    <mergeCell ref="B1:J1"/>
    <mergeCell ref="B4:J4"/>
    <mergeCell ref="B5:J5"/>
    <mergeCell ref="B7:J7"/>
    <mergeCell ref="F32:I32"/>
    <mergeCell ref="F45:I45"/>
    <mergeCell ref="F43:I43"/>
    <mergeCell ref="F41:I41"/>
    <mergeCell ref="F37:I37"/>
    <mergeCell ref="F33:I33"/>
    <mergeCell ref="F34:I34"/>
    <mergeCell ref="F35:I35"/>
    <mergeCell ref="F38:I38"/>
    <mergeCell ref="F39:I39"/>
    <mergeCell ref="F22:I22"/>
    <mergeCell ref="F29:I29"/>
    <mergeCell ref="F23:I23"/>
    <mergeCell ref="F24:I24"/>
    <mergeCell ref="F28:I28"/>
    <mergeCell ref="F25:I25"/>
    <mergeCell ref="F26:I26"/>
    <mergeCell ref="F40:I40"/>
    <mergeCell ref="F27:I27"/>
    <mergeCell ref="F36:I36"/>
    <mergeCell ref="F65:I65"/>
    <mergeCell ref="F51:I51"/>
    <mergeCell ref="F52:I52"/>
    <mergeCell ref="F53:I53"/>
    <mergeCell ref="F54:I54"/>
    <mergeCell ref="F79:I79"/>
    <mergeCell ref="F66:I66"/>
    <mergeCell ref="F61:I61"/>
    <mergeCell ref="F76:I76"/>
    <mergeCell ref="F77:I77"/>
    <mergeCell ref="F67:I67"/>
    <mergeCell ref="F59:I59"/>
    <mergeCell ref="F44:I44"/>
    <mergeCell ref="F68:I68"/>
    <mergeCell ref="F75:I75"/>
    <mergeCell ref="C89:J89"/>
    <mergeCell ref="F73:I73"/>
    <mergeCell ref="F74:I74"/>
    <mergeCell ref="F114:I114"/>
    <mergeCell ref="F115:I115"/>
    <mergeCell ref="F47:I47"/>
    <mergeCell ref="F103:I103"/>
    <mergeCell ref="F101:I101"/>
    <mergeCell ref="F97:I97"/>
    <mergeCell ref="F107:I107"/>
    <mergeCell ref="F98:I98"/>
    <mergeCell ref="F99:I99"/>
    <mergeCell ref="B90:D90"/>
    <mergeCell ref="F94:I94"/>
    <mergeCell ref="F95:I95"/>
    <mergeCell ref="F93:I93"/>
    <mergeCell ref="F91:I91"/>
    <mergeCell ref="F92:I92"/>
    <mergeCell ref="F90:I90"/>
    <mergeCell ref="F96:I96"/>
    <mergeCell ref="F64:I64"/>
    <mergeCell ref="F123:I123"/>
    <mergeCell ref="F110:I110"/>
    <mergeCell ref="F242:I242"/>
    <mergeCell ref="F108:I108"/>
    <mergeCell ref="F105:I105"/>
    <mergeCell ref="F104:I104"/>
    <mergeCell ref="F106:I106"/>
    <mergeCell ref="F134:I134"/>
    <mergeCell ref="F111:I111"/>
    <mergeCell ref="F128:I128"/>
    <mergeCell ref="F132:I132"/>
    <mergeCell ref="F133:I133"/>
    <mergeCell ref="F142:I142"/>
    <mergeCell ref="F159:I159"/>
    <mergeCell ref="F135:I135"/>
    <mergeCell ref="F149:I149"/>
    <mergeCell ref="F160:I160"/>
    <mergeCell ref="F152:I152"/>
    <mergeCell ref="F154:I154"/>
    <mergeCell ref="F156:I156"/>
    <mergeCell ref="B168:J168"/>
    <mergeCell ref="B169:J170"/>
    <mergeCell ref="B171:J171"/>
    <mergeCell ref="B172:J172"/>
    <mergeCell ref="B509:E513"/>
    <mergeCell ref="F439:I439"/>
    <mergeCell ref="F435:I435"/>
    <mergeCell ref="F503:J503"/>
    <mergeCell ref="F421:I421"/>
    <mergeCell ref="F433:I433"/>
    <mergeCell ref="F434:I434"/>
    <mergeCell ref="F504:J504"/>
    <mergeCell ref="C498:F498"/>
    <mergeCell ref="F457:I457"/>
    <mergeCell ref="F453:I453"/>
    <mergeCell ref="F454:I454"/>
    <mergeCell ref="F455:I455"/>
    <mergeCell ref="B493:J494"/>
    <mergeCell ref="F420:I420"/>
    <mergeCell ref="F415:I415"/>
    <mergeCell ref="F416:I416"/>
    <mergeCell ref="F295:I295"/>
    <mergeCell ref="F329:I329"/>
    <mergeCell ref="F330:I330"/>
    <mergeCell ref="F327:I327"/>
    <mergeCell ref="F317:I317"/>
    <mergeCell ref="F383:I383"/>
    <mergeCell ref="F386:I386"/>
    <mergeCell ref="F320:I320"/>
    <mergeCell ref="F322:I322"/>
    <mergeCell ref="F377:I377"/>
    <mergeCell ref="F319:I319"/>
    <mergeCell ref="F378:I378"/>
    <mergeCell ref="F389:I389"/>
    <mergeCell ref="F393:I393"/>
    <mergeCell ref="F418:I418"/>
    <mergeCell ref="F395:I395"/>
    <mergeCell ref="F396:I396"/>
    <mergeCell ref="F296:I296"/>
    <mergeCell ref="F417:I417"/>
    <mergeCell ref="F298:I298"/>
    <mergeCell ref="F248:I248"/>
    <mergeCell ref="F276:I276"/>
    <mergeCell ref="F403:I403"/>
    <mergeCell ref="F304:I304"/>
    <mergeCell ref="F305:I305"/>
    <mergeCell ref="F306:I306"/>
    <mergeCell ref="F382:I382"/>
    <mergeCell ref="F283:I283"/>
    <mergeCell ref="F280:I280"/>
    <mergeCell ref="F278:I278"/>
    <mergeCell ref="F380:I380"/>
    <mergeCell ref="F323:I323"/>
    <mergeCell ref="F318:I318"/>
    <mergeCell ref="F394:I394"/>
    <mergeCell ref="F379:I379"/>
    <mergeCell ref="F257:I257"/>
    <mergeCell ref="F294:I294"/>
    <mergeCell ref="F289:I289"/>
    <mergeCell ref="F259:I259"/>
    <mergeCell ref="F260:I260"/>
    <mergeCell ref="F274:I274"/>
    <mergeCell ref="F275:I275"/>
    <mergeCell ref="F277:I277"/>
    <mergeCell ref="F281:I281"/>
    <mergeCell ref="B174:J174"/>
    <mergeCell ref="B175:J175"/>
    <mergeCell ref="B177:J177"/>
    <mergeCell ref="F247:I247"/>
    <mergeCell ref="B178:J178"/>
    <mergeCell ref="B180:J180"/>
    <mergeCell ref="B181:J181"/>
    <mergeCell ref="B182:J182"/>
    <mergeCell ref="B183:J185"/>
    <mergeCell ref="B187:J187"/>
    <mergeCell ref="B189:J191"/>
    <mergeCell ref="B192:J193"/>
    <mergeCell ref="F213:I213"/>
    <mergeCell ref="F215:I215"/>
    <mergeCell ref="F216:I216"/>
    <mergeCell ref="F220:I220"/>
    <mergeCell ref="F224:I224"/>
    <mergeCell ref="F225:I225"/>
    <mergeCell ref="C197:E197"/>
    <mergeCell ref="F201:I201"/>
    <mergeCell ref="F202:I202"/>
    <mergeCell ref="F203:I203"/>
    <mergeCell ref="F204:I204"/>
    <mergeCell ref="F209:I209"/>
    <mergeCell ref="K9:L9"/>
    <mergeCell ref="F474:I474"/>
    <mergeCell ref="F475:I475"/>
    <mergeCell ref="F477:I477"/>
    <mergeCell ref="F479:I479"/>
    <mergeCell ref="F157:I157"/>
    <mergeCell ref="F158:I158"/>
    <mergeCell ref="F150:I150"/>
    <mergeCell ref="F151:I151"/>
    <mergeCell ref="F138:I138"/>
    <mergeCell ref="F148:I148"/>
    <mergeCell ref="F144:I144"/>
    <mergeCell ref="F145:I145"/>
    <mergeCell ref="F146:I146"/>
    <mergeCell ref="F244:I244"/>
    <mergeCell ref="F255:I255"/>
    <mergeCell ref="F239:I239"/>
    <mergeCell ref="F240:I240"/>
    <mergeCell ref="F241:I241"/>
    <mergeCell ref="F243:I243"/>
    <mergeCell ref="F245:I245"/>
    <mergeCell ref="B163:J163"/>
    <mergeCell ref="B164:J165"/>
    <mergeCell ref="B167:J167"/>
  </mergeCells>
  <phoneticPr fontId="0" type="noConversion"/>
  <pageMargins left="0.27" right="0.25" top="0.48" bottom="0.56999999999999995" header="0.3" footer="0.3"/>
  <pageSetup paperSize="9"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2:H19"/>
  <sheetViews>
    <sheetView workbookViewId="0">
      <selection activeCell="F26" sqref="F26"/>
    </sheetView>
  </sheetViews>
  <sheetFormatPr defaultRowHeight="12.75"/>
  <cols>
    <col min="6" max="6" width="29" customWidth="1"/>
  </cols>
  <sheetData>
    <row r="2" spans="1:8">
      <c r="A2" s="34"/>
      <c r="B2" s="25"/>
      <c r="C2" s="25"/>
      <c r="D2" s="25"/>
      <c r="E2" s="34"/>
      <c r="F2" s="206"/>
      <c r="G2" s="35"/>
      <c r="H2" s="144"/>
    </row>
    <row r="3" spans="1:8">
      <c r="A3" s="34"/>
      <c r="B3" s="34"/>
      <c r="C3" s="25"/>
      <c r="D3" s="25"/>
      <c r="E3" s="48"/>
      <c r="F3" s="206"/>
      <c r="G3" s="35"/>
      <c r="H3" s="144"/>
    </row>
    <row r="4" spans="1:8">
      <c r="A4" s="34"/>
      <c r="B4" s="34"/>
      <c r="C4" s="284"/>
      <c r="D4" s="284"/>
      <c r="E4" s="32"/>
      <c r="F4" s="32"/>
      <c r="G4" s="32"/>
      <c r="H4" s="134"/>
    </row>
    <row r="5" spans="1:8">
      <c r="A5" s="34"/>
      <c r="B5" s="34"/>
      <c r="C5" s="284"/>
      <c r="D5" s="284"/>
      <c r="E5" s="32"/>
      <c r="F5" s="48"/>
      <c r="G5" s="32"/>
      <c r="H5" s="134"/>
    </row>
    <row r="6" spans="1:8">
      <c r="A6" s="34"/>
      <c r="B6" s="34"/>
      <c r="C6" s="284"/>
      <c r="D6" s="284"/>
      <c r="E6" s="32"/>
      <c r="F6" s="32"/>
      <c r="G6" s="32"/>
      <c r="H6" s="134"/>
    </row>
    <row r="7" spans="1:8">
      <c r="A7" s="34"/>
      <c r="B7" s="34"/>
      <c r="C7" s="284"/>
      <c r="D7" s="284"/>
      <c r="E7" s="32"/>
      <c r="F7" s="32"/>
      <c r="G7" s="32"/>
      <c r="H7" s="134"/>
    </row>
    <row r="8" spans="1:8">
      <c r="A8" s="34"/>
      <c r="B8" s="34"/>
      <c r="C8" s="284"/>
      <c r="D8" s="284"/>
      <c r="E8" s="32"/>
      <c r="F8" s="32"/>
      <c r="G8" s="32"/>
      <c r="H8" s="194"/>
    </row>
    <row r="9" spans="1:8">
      <c r="A9" s="34"/>
      <c r="B9" s="34"/>
      <c r="C9" s="48"/>
      <c r="D9" s="48"/>
      <c r="E9" s="453"/>
      <c r="F9" s="453"/>
      <c r="G9" s="453"/>
      <c r="H9" s="144"/>
    </row>
    <row r="10" spans="1:8">
      <c r="A10" s="34"/>
      <c r="B10" s="34"/>
      <c r="C10" s="30"/>
      <c r="D10" s="30"/>
      <c r="E10" s="454"/>
      <c r="F10" s="455"/>
      <c r="G10" s="455"/>
      <c r="H10" s="143"/>
    </row>
    <row r="11" spans="1:8">
      <c r="A11" s="34"/>
      <c r="B11" s="34"/>
      <c r="C11" s="30"/>
      <c r="D11" s="30"/>
      <c r="E11" s="285"/>
      <c r="F11" s="32"/>
      <c r="G11" s="32"/>
      <c r="H11" s="143"/>
    </row>
    <row r="12" spans="1:8">
      <c r="A12" s="34"/>
      <c r="B12" s="34"/>
      <c r="C12" s="30"/>
      <c r="D12" s="30"/>
      <c r="E12" s="455"/>
      <c r="F12" s="455"/>
      <c r="G12" s="455"/>
      <c r="H12" s="130"/>
    </row>
    <row r="13" spans="1:8">
      <c r="A13" s="34"/>
      <c r="B13" s="34"/>
      <c r="C13" s="286"/>
      <c r="D13" s="286"/>
      <c r="E13" s="287"/>
      <c r="F13" s="287"/>
      <c r="G13" s="287"/>
      <c r="H13" s="144"/>
    </row>
    <row r="14" spans="1:8">
      <c r="A14" s="34"/>
      <c r="B14" s="34"/>
      <c r="C14" s="203"/>
      <c r="D14" s="203"/>
      <c r="E14" s="454"/>
      <c r="F14" s="455"/>
      <c r="G14" s="455"/>
      <c r="H14" s="143"/>
    </row>
    <row r="15" spans="1:8">
      <c r="A15" s="34"/>
      <c r="B15" s="34"/>
      <c r="C15" s="203"/>
      <c r="D15" s="203"/>
      <c r="E15" s="285"/>
      <c r="F15" s="32"/>
      <c r="G15" s="32"/>
      <c r="H15" s="143"/>
    </row>
    <row r="16" spans="1:8">
      <c r="A16" s="34"/>
      <c r="B16" s="34"/>
      <c r="C16" s="203"/>
      <c r="D16" s="203"/>
      <c r="E16" s="285"/>
      <c r="F16" s="32"/>
      <c r="G16" s="32"/>
      <c r="H16" s="143"/>
    </row>
    <row r="17" spans="1:8">
      <c r="A17" s="34"/>
      <c r="B17" s="34"/>
      <c r="C17" s="25"/>
      <c r="D17" s="25"/>
      <c r="E17" s="34"/>
      <c r="F17" s="206"/>
      <c r="G17" s="35"/>
      <c r="H17" s="144"/>
    </row>
    <row r="18" spans="1:8">
      <c r="A18" s="34"/>
      <c r="B18" s="25"/>
      <c r="C18" s="25"/>
      <c r="D18" s="25"/>
      <c r="E18" s="250"/>
      <c r="F18" s="206"/>
      <c r="G18" s="35"/>
      <c r="H18" s="134"/>
    </row>
    <row r="19" spans="1:8">
      <c r="A19" s="34"/>
      <c r="B19" s="25"/>
      <c r="C19" s="25"/>
      <c r="D19" s="25"/>
      <c r="E19" s="35"/>
      <c r="F19" s="206"/>
      <c r="G19" s="35"/>
      <c r="H19" s="144"/>
    </row>
  </sheetData>
  <sheetProtection selectLockedCells="1" selectUnlockedCells="1"/>
  <mergeCells count="4">
    <mergeCell ref="E9:G9"/>
    <mergeCell ref="E10:G10"/>
    <mergeCell ref="E12:G12"/>
    <mergeCell ref="E14:G14"/>
  </mergeCells>
  <phoneticPr fontId="0" type="noConversion"/>
  <pageMargins left="0.75" right="0.75" top="1" bottom="1"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sheetProtection selectLockedCells="1" selectUnlockedCells="1"/>
  <phoneticPr fontId="0" type="noConversion"/>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2016-12-05T12:52:50Z</cp:lastPrinted>
  <dcterms:created xsi:type="dcterms:W3CDTF">2013-01-17T07:46:04Z</dcterms:created>
  <dcterms:modified xsi:type="dcterms:W3CDTF">2017-01-27T12:40:30Z</dcterms:modified>
</cp:coreProperties>
</file>